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6-01-2025_10-45-00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Print_Area" localSheetId="0">Sheet1!$A$1:$N$60</definedName>
  </definedNames>
  <calcPr calcId="162913"/>
</workbook>
</file>

<file path=xl/calcChain.xml><?xml version="1.0" encoding="utf-8"?>
<calcChain xmlns="http://schemas.openxmlformats.org/spreadsheetml/2006/main">
  <c r="K113" i="1" l="1"/>
  <c r="J113" i="1"/>
  <c r="I113" i="1"/>
  <c r="H113" i="1"/>
  <c r="G113" i="1"/>
  <c r="F113" i="1"/>
  <c r="E113" i="1"/>
  <c r="D113" i="1"/>
  <c r="L113" i="1" s="1"/>
  <c r="N113" i="1" s="1"/>
  <c r="N112" i="1"/>
  <c r="B112" i="1"/>
  <c r="K111" i="1"/>
  <c r="J111" i="1"/>
  <c r="I111" i="1"/>
  <c r="H111" i="1"/>
  <c r="G111" i="1"/>
  <c r="F111" i="1"/>
  <c r="E111" i="1"/>
  <c r="D111" i="1"/>
  <c r="L110" i="1"/>
  <c r="N110" i="1" s="1"/>
  <c r="B110" i="1"/>
  <c r="K109" i="1"/>
  <c r="J109" i="1"/>
  <c r="I109" i="1"/>
  <c r="H109" i="1"/>
  <c r="G109" i="1"/>
  <c r="F109" i="1"/>
  <c r="E109" i="1"/>
  <c r="L108" i="1" s="1"/>
  <c r="N108" i="1" s="1"/>
  <c r="D109" i="1"/>
  <c r="B108" i="1"/>
  <c r="J107" i="1"/>
  <c r="H107" i="1"/>
  <c r="G107" i="1"/>
  <c r="E107" i="1"/>
  <c r="D107" i="1"/>
  <c r="N106" i="1"/>
  <c r="B106" i="1"/>
  <c r="K105" i="1"/>
  <c r="J105" i="1"/>
  <c r="I105" i="1"/>
  <c r="H105" i="1"/>
  <c r="G105" i="1"/>
  <c r="F105" i="1"/>
  <c r="E105" i="1"/>
  <c r="L104" i="1" s="1"/>
  <c r="N104" i="1" s="1"/>
  <c r="D105" i="1"/>
  <c r="B104" i="1"/>
  <c r="K103" i="1"/>
  <c r="J103" i="1"/>
  <c r="I103" i="1"/>
  <c r="H103" i="1"/>
  <c r="G103" i="1"/>
  <c r="F103" i="1"/>
  <c r="E103" i="1"/>
  <c r="D103" i="1"/>
  <c r="L102" i="1"/>
  <c r="N102" i="1" s="1"/>
  <c r="B102" i="1"/>
  <c r="K101" i="1"/>
  <c r="J101" i="1"/>
  <c r="I101" i="1"/>
  <c r="H101" i="1"/>
  <c r="G101" i="1"/>
  <c r="F101" i="1"/>
  <c r="E101" i="1"/>
  <c r="B100" i="1"/>
  <c r="K99" i="1"/>
  <c r="J99" i="1"/>
  <c r="I99" i="1"/>
  <c r="H99" i="1"/>
  <c r="G99" i="1"/>
  <c r="F99" i="1"/>
  <c r="E99" i="1"/>
  <c r="D99" i="1"/>
  <c r="L98" i="1"/>
  <c r="N98" i="1" s="1"/>
  <c r="B98" i="1"/>
  <c r="K97" i="1"/>
  <c r="J97" i="1"/>
  <c r="I97" i="1"/>
  <c r="H97" i="1"/>
  <c r="G97" i="1"/>
  <c r="F97" i="1"/>
  <c r="E97" i="1"/>
  <c r="B96" i="1"/>
  <c r="K95" i="1"/>
  <c r="J95" i="1"/>
  <c r="I95" i="1"/>
  <c r="H95" i="1"/>
  <c r="F95" i="1"/>
  <c r="E95" i="1"/>
  <c r="D95" i="1"/>
  <c r="B94" i="1"/>
  <c r="K93" i="1"/>
  <c r="J93" i="1"/>
  <c r="I93" i="1"/>
  <c r="G93" i="1"/>
  <c r="F93" i="1"/>
  <c r="E93" i="1"/>
  <c r="D93" i="1"/>
  <c r="B92" i="1"/>
  <c r="J91" i="1"/>
  <c r="I91" i="1"/>
  <c r="H91" i="1"/>
  <c r="G91" i="1"/>
  <c r="F91" i="1"/>
  <c r="E91" i="1"/>
  <c r="B90" i="1"/>
  <c r="J89" i="1"/>
  <c r="I89" i="1"/>
  <c r="H89" i="1"/>
  <c r="G89" i="1"/>
  <c r="F89" i="1"/>
  <c r="E89" i="1"/>
  <c r="D89" i="1"/>
  <c r="B88" i="1"/>
  <c r="K87" i="1"/>
  <c r="J87" i="1"/>
  <c r="I87" i="1"/>
  <c r="H87" i="1"/>
  <c r="G87" i="1"/>
  <c r="F87" i="1"/>
  <c r="E87" i="1"/>
  <c r="L86" i="1" s="1"/>
  <c r="N86" i="1" s="1"/>
  <c r="D87" i="1"/>
  <c r="B86" i="1"/>
  <c r="K85" i="1"/>
  <c r="J85" i="1"/>
  <c r="I85" i="1"/>
  <c r="G85" i="1"/>
  <c r="F85" i="1"/>
  <c r="E85" i="1"/>
  <c r="L84" i="1" s="1"/>
  <c r="N84" i="1" s="1"/>
  <c r="D85" i="1"/>
  <c r="B84" i="1"/>
  <c r="I83" i="1"/>
  <c r="G83" i="1"/>
  <c r="F83" i="1"/>
  <c r="E83" i="1"/>
  <c r="N82" i="1"/>
  <c r="B82" i="1"/>
  <c r="K81" i="1"/>
  <c r="J81" i="1"/>
  <c r="I81" i="1"/>
  <c r="H81" i="1"/>
  <c r="G81" i="1"/>
  <c r="F81" i="1"/>
  <c r="E81" i="1"/>
  <c r="D81" i="1"/>
  <c r="L80" i="1"/>
  <c r="N80" i="1" s="1"/>
  <c r="B80" i="1"/>
  <c r="K79" i="1"/>
  <c r="J79" i="1"/>
  <c r="I79" i="1"/>
  <c r="G79" i="1"/>
  <c r="E79" i="1"/>
  <c r="B78" i="1"/>
  <c r="K77" i="1"/>
  <c r="J77" i="1"/>
  <c r="I77" i="1"/>
  <c r="H77" i="1"/>
  <c r="G77" i="1"/>
  <c r="F77" i="1"/>
  <c r="D77" i="1"/>
  <c r="B76" i="1"/>
  <c r="K75" i="1"/>
  <c r="J75" i="1"/>
  <c r="I75" i="1"/>
  <c r="H75" i="1"/>
  <c r="G75" i="1"/>
  <c r="F75" i="1"/>
  <c r="E75" i="1"/>
  <c r="B74" i="1"/>
  <c r="K73" i="1"/>
  <c r="J73" i="1"/>
  <c r="I73" i="1"/>
  <c r="H73" i="1"/>
  <c r="G73" i="1"/>
  <c r="F73" i="1"/>
  <c r="E73" i="1"/>
  <c r="D73" i="1"/>
  <c r="L72" i="1"/>
  <c r="N72" i="1" s="1"/>
  <c r="B72" i="1"/>
  <c r="K71" i="1"/>
  <c r="J71" i="1"/>
  <c r="I71" i="1"/>
  <c r="H71" i="1"/>
  <c r="G71" i="1"/>
  <c r="N70" i="1"/>
  <c r="B70" i="1"/>
  <c r="J69" i="1"/>
  <c r="I69" i="1"/>
  <c r="H69" i="1"/>
  <c r="G69" i="1"/>
  <c r="F69" i="1"/>
  <c r="E69" i="1"/>
  <c r="D69" i="1"/>
  <c r="L68" i="1"/>
  <c r="N68" i="1" s="1"/>
  <c r="B68" i="1"/>
  <c r="D67" i="1"/>
  <c r="E67" i="1" s="1"/>
  <c r="F67" i="1" s="1"/>
  <c r="G67" i="1" s="1"/>
  <c r="H67" i="1" s="1"/>
  <c r="K53" i="1"/>
  <c r="J53" i="1"/>
  <c r="I53" i="1"/>
  <c r="H53" i="1"/>
  <c r="G53" i="1"/>
  <c r="F53" i="1"/>
  <c r="E53" i="1"/>
  <c r="D53" i="1"/>
  <c r="L53" i="1" s="1"/>
  <c r="N53" i="1" s="1"/>
  <c r="N52" i="1"/>
  <c r="B52" i="1"/>
  <c r="K51" i="1"/>
  <c r="J51" i="1"/>
  <c r="I51" i="1"/>
  <c r="H51" i="1"/>
  <c r="G51" i="1"/>
  <c r="F51" i="1"/>
  <c r="D51" i="1"/>
  <c r="L50" i="1"/>
  <c r="N50" i="1" s="1"/>
  <c r="B50" i="1"/>
  <c r="K49" i="1"/>
  <c r="J49" i="1"/>
  <c r="I49" i="1"/>
  <c r="H49" i="1"/>
  <c r="G49" i="1"/>
  <c r="F49" i="1"/>
  <c r="E49" i="1"/>
  <c r="L48" i="1" s="1"/>
  <c r="N48" i="1" s="1"/>
  <c r="D49" i="1"/>
  <c r="B48" i="1"/>
  <c r="K47" i="1"/>
  <c r="J47" i="1"/>
  <c r="F47" i="1"/>
  <c r="E47" i="1"/>
  <c r="D47" i="1"/>
  <c r="N46" i="1"/>
  <c r="B46" i="1"/>
  <c r="K45" i="1"/>
  <c r="J45" i="1"/>
  <c r="H45" i="1"/>
  <c r="E45" i="1"/>
  <c r="D45" i="1"/>
  <c r="N44" i="1"/>
  <c r="B44" i="1"/>
  <c r="K43" i="1"/>
  <c r="J43" i="1"/>
  <c r="I43" i="1"/>
  <c r="H43" i="1"/>
  <c r="G43" i="1"/>
  <c r="F43" i="1"/>
  <c r="E43" i="1"/>
  <c r="D43" i="1"/>
  <c r="L42" i="1"/>
  <c r="N42" i="1" s="1"/>
  <c r="B42" i="1"/>
  <c r="K41" i="1"/>
  <c r="J41" i="1"/>
  <c r="I41" i="1"/>
  <c r="H41" i="1"/>
  <c r="G41" i="1"/>
  <c r="F41" i="1"/>
  <c r="E41" i="1"/>
  <c r="L40" i="1" s="1"/>
  <c r="N40" i="1" s="1"/>
  <c r="D41" i="1"/>
  <c r="B40" i="1"/>
  <c r="K39" i="1"/>
  <c r="J39" i="1"/>
  <c r="I39" i="1"/>
  <c r="H39" i="1"/>
  <c r="G39" i="1"/>
  <c r="F39" i="1"/>
  <c r="E39" i="1"/>
  <c r="D39" i="1"/>
  <c r="L38" i="1" s="1"/>
  <c r="N38" i="1" s="1"/>
  <c r="B38" i="1"/>
  <c r="K37" i="1"/>
  <c r="J37" i="1"/>
  <c r="I37" i="1"/>
  <c r="H37" i="1"/>
  <c r="G37" i="1"/>
  <c r="E37" i="1"/>
  <c r="D37" i="1"/>
  <c r="B36" i="1"/>
  <c r="K35" i="1"/>
  <c r="J35" i="1"/>
  <c r="H35" i="1"/>
  <c r="G35" i="1"/>
  <c r="F35" i="1"/>
  <c r="E35" i="1"/>
  <c r="D35" i="1"/>
  <c r="B34" i="1"/>
  <c r="K33" i="1"/>
  <c r="J33" i="1"/>
  <c r="I33" i="1"/>
  <c r="H33" i="1"/>
  <c r="E33" i="1"/>
  <c r="D33" i="1"/>
  <c r="N32" i="1"/>
  <c r="B32" i="1"/>
  <c r="K31" i="1"/>
  <c r="J31" i="1"/>
  <c r="I31" i="1"/>
  <c r="H31" i="1"/>
  <c r="F31" i="1"/>
  <c r="L30" i="1" s="1"/>
  <c r="D31" i="1"/>
  <c r="N30" i="1"/>
  <c r="B30" i="1"/>
  <c r="K29" i="1"/>
  <c r="J29" i="1"/>
  <c r="I29" i="1"/>
  <c r="G29" i="1"/>
  <c r="N28" i="1"/>
  <c r="B28" i="1"/>
  <c r="K27" i="1"/>
  <c r="J27" i="1"/>
  <c r="H27" i="1"/>
  <c r="F27" i="1"/>
  <c r="E27" i="1"/>
  <c r="D27" i="1"/>
  <c r="N26" i="1"/>
  <c r="B26" i="1"/>
  <c r="K25" i="1"/>
  <c r="J25" i="1"/>
  <c r="I25" i="1"/>
  <c r="H25" i="1"/>
  <c r="G25" i="1"/>
  <c r="F25" i="1"/>
  <c r="E25" i="1"/>
  <c r="B24" i="1"/>
  <c r="K23" i="1"/>
  <c r="J23" i="1"/>
  <c r="I23" i="1"/>
  <c r="H23" i="1"/>
  <c r="F23" i="1"/>
  <c r="E23" i="1"/>
  <c r="D23" i="1"/>
  <c r="B22" i="1"/>
  <c r="K21" i="1"/>
  <c r="J21" i="1"/>
  <c r="I21" i="1"/>
  <c r="H21" i="1"/>
  <c r="G21" i="1"/>
  <c r="F21" i="1"/>
  <c r="E21" i="1"/>
  <c r="B20" i="1"/>
  <c r="K19" i="1"/>
  <c r="J19" i="1"/>
  <c r="H19" i="1"/>
  <c r="G19" i="1"/>
  <c r="F19" i="1"/>
  <c r="D19" i="1"/>
  <c r="B18" i="1"/>
  <c r="J17" i="1"/>
  <c r="I17" i="1"/>
  <c r="H17" i="1"/>
  <c r="G17" i="1"/>
  <c r="F17" i="1"/>
  <c r="B16" i="1"/>
  <c r="K15" i="1"/>
  <c r="J15" i="1"/>
  <c r="I15" i="1"/>
  <c r="G15" i="1"/>
  <c r="F15" i="1"/>
  <c r="D15" i="1"/>
  <c r="B14" i="1"/>
  <c r="K13" i="1"/>
  <c r="J13" i="1"/>
  <c r="I13" i="1"/>
  <c r="H13" i="1"/>
  <c r="G13" i="1"/>
  <c r="F13" i="1"/>
  <c r="E13" i="1"/>
  <c r="L12" i="1" s="1"/>
  <c r="D13" i="1"/>
  <c r="N12" i="1"/>
  <c r="B12" i="1"/>
  <c r="G11" i="1"/>
  <c r="H11" i="1" s="1"/>
  <c r="J11" i="1" s="1"/>
  <c r="E11" i="1"/>
  <c r="F11" i="1" s="1"/>
  <c r="D11" i="1"/>
  <c r="D101" i="1" s="1"/>
  <c r="L100" i="1" s="1"/>
  <c r="N100" i="1" s="1"/>
  <c r="I11" i="1" l="1"/>
  <c r="K11" i="1" s="1"/>
  <c r="I67" i="1"/>
  <c r="K67" i="1" s="1"/>
  <c r="J67" i="1"/>
  <c r="E15" i="1"/>
  <c r="L14" i="1" s="1"/>
  <c r="N14" i="1" s="1"/>
  <c r="E19" i="1"/>
  <c r="L18" i="1" s="1"/>
  <c r="N18" i="1" s="1"/>
  <c r="I19" i="1"/>
  <c r="D21" i="1"/>
  <c r="L20" i="1" s="1"/>
  <c r="N20" i="1" s="1"/>
  <c r="G23" i="1"/>
  <c r="L22" i="1" s="1"/>
  <c r="N22" i="1" s="1"/>
  <c r="D25" i="1"/>
  <c r="L24" i="1" s="1"/>
  <c r="N24" i="1" s="1"/>
  <c r="I27" i="1"/>
  <c r="I35" i="1"/>
  <c r="L34" i="1" s="1"/>
  <c r="N34" i="1" s="1"/>
  <c r="F37" i="1"/>
  <c r="L36" i="1" s="1"/>
  <c r="N36" i="1" s="1"/>
  <c r="F71" i="1"/>
  <c r="D75" i="1"/>
  <c r="L74" i="1" s="1"/>
  <c r="N74" i="1" s="1"/>
  <c r="E77" i="1"/>
  <c r="L76" i="1" s="1"/>
  <c r="N76" i="1" s="1"/>
  <c r="D79" i="1"/>
  <c r="F79" i="1"/>
  <c r="H79" i="1"/>
  <c r="K89" i="1"/>
  <c r="L88" i="1" s="1"/>
  <c r="N88" i="1" s="1"/>
  <c r="K91" i="1"/>
  <c r="L90" i="1" s="1"/>
  <c r="N90" i="1" s="1"/>
  <c r="H93" i="1"/>
  <c r="L92" i="1" s="1"/>
  <c r="N92" i="1" s="1"/>
  <c r="G95" i="1"/>
  <c r="L94" i="1" s="1"/>
  <c r="N94" i="1" s="1"/>
  <c r="D97" i="1"/>
  <c r="L96" i="1" s="1"/>
  <c r="N96" i="1" s="1"/>
  <c r="N11" i="1" l="1"/>
  <c r="N8" i="1" s="1"/>
  <c r="L78" i="1"/>
  <c r="N78" i="1" s="1"/>
  <c r="N67" i="1" s="1"/>
  <c r="N64" i="1" s="1"/>
</calcChain>
</file>

<file path=xl/sharedStrings.xml><?xml version="1.0" encoding="utf-8"?>
<sst xmlns="http://schemas.openxmlformats.org/spreadsheetml/2006/main" count="140" uniqueCount="69">
  <si>
    <t xml:space="preserve">УТВЕРЖДАЮ : </t>
  </si>
  <si>
    <t>Льготная категория</t>
  </si>
  <si>
    <t>Заявлено</t>
  </si>
  <si>
    <t>Фактически</t>
  </si>
  <si>
    <t>Сидорова О.Ф.</t>
  </si>
  <si>
    <t>1-4 классы</t>
  </si>
  <si>
    <t>Директор ГБОУ "СШ с.Петропавловка Шахтерского М.О."</t>
  </si>
  <si>
    <t>на выдачу продуктов питания</t>
  </si>
  <si>
    <t>ИТОГО</t>
  </si>
  <si>
    <t>КОЛИЧЕСТВО ПРОДУКТОВ ПИТАНИЯ,  ПОДЛЕЖАЩЕЕ ЗАКЛАДКЕ В БЛЮДО</t>
  </si>
  <si>
    <t>каша пшеничная с маслом</t>
  </si>
  <si>
    <t>печень тушеная в сметане</t>
  </si>
  <si>
    <t>чай с молоком</t>
  </si>
  <si>
    <t>хлеб пшеничный маслом</t>
  </si>
  <si>
    <t>яйцо отварное</t>
  </si>
  <si>
    <t>капуста тушеная</t>
  </si>
  <si>
    <t>Стоимость 1 порции</t>
  </si>
  <si>
    <t>Кол-во продуктов (кг)</t>
  </si>
  <si>
    <t>Цена, рос.руб</t>
  </si>
  <si>
    <t>Сумма, рос.руб</t>
  </si>
  <si>
    <t>Наименование продуктов</t>
  </si>
  <si>
    <t>Норма на 1 чел. (гр)</t>
  </si>
  <si>
    <t>Ед. изм.</t>
  </si>
  <si>
    <t>печень</t>
  </si>
  <si>
    <t>кг</t>
  </si>
  <si>
    <t>морковь</t>
  </si>
  <si>
    <t>сметана</t>
  </si>
  <si>
    <t>лук репчатый</t>
  </si>
  <si>
    <t>урупа пшеничная</t>
  </si>
  <si>
    <t xml:space="preserve">масло сливочное </t>
  </si>
  <si>
    <t>соль</t>
  </si>
  <si>
    <t>масло подсолнеч.</t>
  </si>
  <si>
    <t>яйцо</t>
  </si>
  <si>
    <t>шт</t>
  </si>
  <si>
    <t>томатная паста</t>
  </si>
  <si>
    <t>молоко</t>
  </si>
  <si>
    <t>капуста</t>
  </si>
  <si>
    <t>чай</t>
  </si>
  <si>
    <t>сахар</t>
  </si>
  <si>
    <t>мука</t>
  </si>
  <si>
    <t>хлеб пшеничный в\с</t>
  </si>
  <si>
    <t>огурцы консервированые</t>
  </si>
  <si>
    <t>Двойн.цена</t>
  </si>
  <si>
    <t>Теоритический выход блюда (грамм)</t>
  </si>
  <si>
    <t>Фактический выход блюда (грамм)</t>
  </si>
  <si>
    <t xml:space="preserve">Выдал_________Попова Т.В.                       Получил__________ Попова Т.В.                      Медсестра__________  Поддубная И.Н.  </t>
  </si>
  <si>
    <t>5-11</t>
  </si>
  <si>
    <t>Директор</t>
  </si>
  <si>
    <t>5-11 классы</t>
  </si>
  <si>
    <t>рассольник</t>
  </si>
  <si>
    <t>картофельное пюре с маслом</t>
  </si>
  <si>
    <t>котлета рыбная</t>
  </si>
  <si>
    <t>свекла отварная</t>
  </si>
  <si>
    <t>творожная запеканка</t>
  </si>
  <si>
    <t>хлеб пшеничный</t>
  </si>
  <si>
    <t>какао с молоком</t>
  </si>
  <si>
    <t>рыба морожен.</t>
  </si>
  <si>
    <t>лук</t>
  </si>
  <si>
    <t>масло растительное</t>
  </si>
  <si>
    <t>помидоры консервированые</t>
  </si>
  <si>
    <t>рис</t>
  </si>
  <si>
    <t>манка</t>
  </si>
  <si>
    <t>свекла</t>
  </si>
  <si>
    <t>картофель</t>
  </si>
  <si>
    <t>творог</t>
  </si>
  <si>
    <t>огурцы консервирован.</t>
  </si>
  <si>
    <t>сухофрукты</t>
  </si>
  <si>
    <t>сыр</t>
  </si>
  <si>
    <t xml:space="preserve">Выдал________Попова Т.В..                     Получил__________ Попова Т.В.                      Медсестра__________  Поддубная И.Н.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</si>
</sst>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00000"/>
  </numFmts>
  <fonts count="7" x14ac:knownFonts="1">
    <font>
      <sz val="10"/>
      <color theme="1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14">
    <xf numFmtId="0" fontId="0" fillId="0" borderId="0" xfId="0"/>
    <xf numFmtId="2" fontId="3" fillId="0" borderId="9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8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3" fillId="0" borderId="0" xfId="1" applyFont="1" applyBorder="1" applyAlignment="1">
      <alignment vertical="center" wrapText="1"/>
    </xf>
    <xf numFmtId="0" fontId="1" fillId="0" borderId="0" xfId="0" applyFont="1" applyBorder="1"/>
    <xf numFmtId="0" fontId="3" fillId="0" borderId="0" xfId="0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6" fillId="0" borderId="0" xfId="1" applyFont="1" applyBorder="1" applyAlignment="1">
      <alignment horizontal="center" wrapText="1"/>
    </xf>
    <xf numFmtId="0" fontId="3" fillId="0" borderId="0" xfId="0" applyFont="1" applyFill="1" applyBorder="1" applyAlignment="1"/>
    <xf numFmtId="0" fontId="2" fillId="0" borderId="2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2" fillId="0" borderId="5" xfId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2" fontId="3" fillId="0" borderId="1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/>
    <xf numFmtId="2" fontId="3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Fill="1" applyBorder="1"/>
    <xf numFmtId="0" fontId="1" fillId="2" borderId="12" xfId="0" applyFont="1" applyFill="1" applyBorder="1"/>
    <xf numFmtId="164" fontId="1" fillId="0" borderId="10" xfId="0" applyNumberFormat="1" applyFont="1" applyFill="1" applyBorder="1"/>
    <xf numFmtId="164" fontId="1" fillId="3" borderId="10" xfId="0" applyNumberFormat="1" applyFont="1" applyFill="1" applyBorder="1"/>
    <xf numFmtId="49" fontId="1" fillId="2" borderId="2" xfId="0" applyNumberFormat="1" applyFont="1" applyFill="1" applyBorder="1"/>
    <xf numFmtId="0" fontId="5" fillId="0" borderId="0" xfId="0" applyFont="1" applyFill="1"/>
    <xf numFmtId="164" fontId="1" fillId="3" borderId="9" xfId="0" applyNumberFormat="1" applyFont="1" applyFill="1" applyBorder="1"/>
    <xf numFmtId="0" fontId="5" fillId="0" borderId="0" xfId="0" applyFont="1" applyFill="1" applyAlignment="1">
      <alignment wrapText="1"/>
    </xf>
    <xf numFmtId="0" fontId="1" fillId="0" borderId="12" xfId="0" applyFont="1" applyFill="1" applyBorder="1"/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4" fillId="0" borderId="0" xfId="0" applyFont="1"/>
    <xf numFmtId="164" fontId="1" fillId="0" borderId="13" xfId="0" applyNumberFormat="1" applyFont="1" applyFill="1" applyBorder="1"/>
    <xf numFmtId="164" fontId="1" fillId="3" borderId="6" xfId="0" applyNumberFormat="1" applyFont="1" applyFill="1" applyBorder="1"/>
    <xf numFmtId="164" fontId="1" fillId="0" borderId="6" xfId="0" applyNumberFormat="1" applyFont="1" applyFill="1" applyBorder="1"/>
    <xf numFmtId="1" fontId="1" fillId="2" borderId="12" xfId="0" applyNumberFormat="1" applyFont="1" applyFill="1" applyBorder="1"/>
    <xf numFmtId="1" fontId="1" fillId="2" borderId="2" xfId="0" applyNumberFormat="1" applyFont="1" applyFill="1" applyBorder="1"/>
    <xf numFmtId="2" fontId="1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3" fillId="2" borderId="1" xfId="0" applyFont="1" applyFill="1" applyBorder="1"/>
    <xf numFmtId="49" fontId="2" fillId="0" borderId="1" xfId="1" applyNumberFormat="1" applyFont="1" applyFill="1" applyBorder="1" applyAlignment="1">
      <alignment horizontal="center"/>
    </xf>
    <xf numFmtId="0" fontId="1" fillId="3" borderId="12" xfId="0" applyFont="1" applyFill="1" applyBorder="1"/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65" fontId="1" fillId="0" borderId="7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7" xfId="1" applyNumberFormat="1" applyFont="1" applyBorder="1" applyAlignment="1">
      <alignment horizontal="center"/>
    </xf>
    <xf numFmtId="2" fontId="2" fillId="0" borderId="8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abSelected="1" workbookViewId="0"/>
  </sheetViews>
  <sheetFormatPr defaultRowHeight="12.75" x14ac:dyDescent="0.2"/>
  <cols>
    <col min="1" max="1" width="18.42578125" customWidth="1"/>
    <col min="11" max="12" width="13.85546875" customWidth="1"/>
    <col min="13" max="13" width="19.7109375" customWidth="1"/>
  </cols>
  <sheetData>
    <row r="1" spans="1:14" ht="47.25" x14ac:dyDescent="0.25">
      <c r="A1" s="16" t="s">
        <v>0</v>
      </c>
      <c r="B1" s="17"/>
      <c r="C1" s="17"/>
      <c r="D1" s="91"/>
      <c r="E1" s="91"/>
      <c r="F1" s="91"/>
      <c r="G1" s="91"/>
      <c r="H1" s="18"/>
      <c r="I1" s="18"/>
      <c r="J1" s="18"/>
      <c r="K1" s="19"/>
      <c r="L1" s="20"/>
      <c r="M1" s="21"/>
    </row>
    <row r="2" spans="1:14" ht="25.5" x14ac:dyDescent="0.25">
      <c r="A2" s="92"/>
      <c r="B2" s="92"/>
      <c r="C2" s="17"/>
      <c r="D2" s="18"/>
      <c r="E2" s="18"/>
      <c r="F2" s="18"/>
      <c r="G2" s="18"/>
      <c r="H2" s="18"/>
      <c r="I2" s="18"/>
      <c r="J2" s="18"/>
      <c r="K2" s="22" t="s">
        <v>1</v>
      </c>
      <c r="L2" s="23" t="s">
        <v>2</v>
      </c>
      <c r="M2" s="24" t="s">
        <v>3</v>
      </c>
    </row>
    <row r="3" spans="1:14" ht="31.5" x14ac:dyDescent="0.25">
      <c r="A3" s="25" t="s">
        <v>4</v>
      </c>
      <c r="B3" s="26"/>
      <c r="C3" s="26"/>
      <c r="D3" s="93">
        <v>45674</v>
      </c>
      <c r="E3" s="94"/>
      <c r="F3" s="94"/>
      <c r="G3" s="94"/>
      <c r="H3" s="94"/>
      <c r="I3" s="94"/>
      <c r="J3" s="94"/>
      <c r="K3" s="27" t="s">
        <v>5</v>
      </c>
      <c r="L3" s="28">
        <v>32</v>
      </c>
      <c r="M3" s="28">
        <v>32</v>
      </c>
    </row>
    <row r="4" spans="1:14" ht="81" customHeight="1" x14ac:dyDescent="0.25">
      <c r="A4" s="29" t="s">
        <v>6</v>
      </c>
      <c r="B4" s="17"/>
      <c r="C4" s="17"/>
      <c r="D4" s="94" t="s">
        <v>7</v>
      </c>
      <c r="E4" s="94"/>
      <c r="F4" s="94"/>
      <c r="G4" s="94"/>
      <c r="H4" s="94"/>
      <c r="I4" s="94"/>
      <c r="J4" s="94"/>
      <c r="K4" s="27"/>
      <c r="L4" s="28"/>
      <c r="M4" s="28"/>
    </row>
    <row r="5" spans="1:14" ht="15.75" x14ac:dyDescent="0.25">
      <c r="A5" s="30"/>
      <c r="B5" s="17"/>
      <c r="C5" s="17"/>
      <c r="D5" s="18"/>
      <c r="E5" s="18"/>
      <c r="F5" s="18"/>
      <c r="G5" s="18"/>
      <c r="H5" s="18"/>
      <c r="I5" s="31"/>
      <c r="J5" s="31"/>
      <c r="K5" s="32" t="s">
        <v>8</v>
      </c>
      <c r="L5" s="33">
        <v>32</v>
      </c>
      <c r="M5" s="33">
        <v>32</v>
      </c>
    </row>
    <row r="6" spans="1:14" ht="39.75" customHeight="1" x14ac:dyDescent="0.25">
      <c r="A6" s="34"/>
      <c r="B6" s="35"/>
      <c r="C6" s="35"/>
      <c r="D6" s="95" t="s">
        <v>9</v>
      </c>
      <c r="E6" s="96"/>
      <c r="F6" s="96"/>
      <c r="G6" s="96"/>
      <c r="H6" s="96"/>
      <c r="I6" s="96"/>
      <c r="J6" s="96"/>
      <c r="K6" s="36"/>
      <c r="L6" s="37"/>
      <c r="M6" s="37"/>
    </row>
    <row r="7" spans="1:14" ht="11.25" customHeight="1" x14ac:dyDescent="0.25">
      <c r="A7" s="34"/>
      <c r="B7" s="35"/>
      <c r="C7" s="35"/>
      <c r="D7" s="104" t="s">
        <v>10</v>
      </c>
      <c r="E7" s="104" t="s">
        <v>11</v>
      </c>
      <c r="F7" s="104" t="s">
        <v>12</v>
      </c>
      <c r="G7" s="104" t="s">
        <v>13</v>
      </c>
      <c r="H7" s="110" t="s">
        <v>14</v>
      </c>
      <c r="I7" s="106" t="s">
        <v>15</v>
      </c>
      <c r="J7" s="107"/>
      <c r="K7" s="107"/>
      <c r="L7" s="39"/>
      <c r="M7" s="39"/>
      <c r="N7" s="21"/>
    </row>
    <row r="8" spans="1:14" ht="15.75" customHeight="1" x14ac:dyDescent="0.25">
      <c r="A8" s="34"/>
      <c r="B8" s="35"/>
      <c r="C8" s="35"/>
      <c r="D8" s="104"/>
      <c r="E8" s="104"/>
      <c r="F8" s="104"/>
      <c r="G8" s="104"/>
      <c r="H8" s="104"/>
      <c r="I8" s="106"/>
      <c r="J8" s="108"/>
      <c r="K8" s="108"/>
      <c r="L8" s="97" t="s">
        <v>16</v>
      </c>
      <c r="M8" s="98"/>
      <c r="N8" s="40">
        <f>N11/M5</f>
        <v>78.2137125</v>
      </c>
    </row>
    <row r="9" spans="1:14" ht="36" customHeight="1" x14ac:dyDescent="0.25">
      <c r="A9" s="34"/>
      <c r="B9" s="35"/>
      <c r="C9" s="35"/>
      <c r="D9" s="105"/>
      <c r="E9" s="105"/>
      <c r="F9" s="105"/>
      <c r="G9" s="104"/>
      <c r="H9" s="105"/>
      <c r="I9" s="106"/>
      <c r="J9" s="108"/>
      <c r="K9" s="108"/>
      <c r="L9" s="99" t="s">
        <v>17</v>
      </c>
      <c r="M9" s="101" t="s">
        <v>18</v>
      </c>
      <c r="N9" s="101" t="s">
        <v>19</v>
      </c>
    </row>
    <row r="10" spans="1:14" ht="12.75" customHeight="1" x14ac:dyDescent="0.2">
      <c r="A10" s="7" t="s">
        <v>20</v>
      </c>
      <c r="B10" s="96" t="s">
        <v>21</v>
      </c>
      <c r="C10" s="99" t="s">
        <v>22</v>
      </c>
      <c r="D10" s="38"/>
      <c r="E10" s="41"/>
      <c r="F10" s="41"/>
      <c r="G10" s="105"/>
      <c r="H10" s="42"/>
      <c r="I10" s="106"/>
      <c r="J10" s="109"/>
      <c r="K10" s="109"/>
      <c r="L10" s="100"/>
      <c r="M10" s="101"/>
      <c r="N10" s="101"/>
    </row>
    <row r="11" spans="1:14" ht="31.9" customHeight="1" x14ac:dyDescent="0.25">
      <c r="A11" s="7"/>
      <c r="B11" s="102"/>
      <c r="C11" s="103"/>
      <c r="D11" s="43">
        <f>L5</f>
        <v>32</v>
      </c>
      <c r="E11" s="44">
        <f>D11</f>
        <v>32</v>
      </c>
      <c r="F11" s="44">
        <f>E11</f>
        <v>32</v>
      </c>
      <c r="G11" s="44">
        <f>F11</f>
        <v>32</v>
      </c>
      <c r="H11" s="44">
        <f>G11</f>
        <v>32</v>
      </c>
      <c r="I11" s="44">
        <f>H11</f>
        <v>32</v>
      </c>
      <c r="J11" s="44">
        <f>H11</f>
        <v>32</v>
      </c>
      <c r="K11" s="44">
        <f>I11</f>
        <v>32</v>
      </c>
      <c r="L11" s="45"/>
      <c r="M11" s="46"/>
      <c r="N11" s="47">
        <f>SUM(N12:N53)</f>
        <v>2502.8388</v>
      </c>
    </row>
    <row r="12" spans="1:14" ht="15.75" customHeight="1" x14ac:dyDescent="0.25">
      <c r="A12" s="86" t="s">
        <v>23</v>
      </c>
      <c r="B12" s="13">
        <f>SUM(D12:K12)</f>
        <v>15</v>
      </c>
      <c r="C12" s="88" t="s">
        <v>24</v>
      </c>
      <c r="D12" s="48"/>
      <c r="E12" s="48">
        <v>15</v>
      </c>
      <c r="F12" s="48"/>
      <c r="G12" s="48"/>
      <c r="H12" s="48"/>
      <c r="I12" s="48"/>
      <c r="J12" s="48"/>
      <c r="K12" s="48"/>
      <c r="L12" s="89">
        <f>SUM(D13:K13)</f>
        <v>0.48</v>
      </c>
      <c r="M12" s="85">
        <v>571</v>
      </c>
      <c r="N12" s="9">
        <f>L12*M12</f>
        <v>274.08</v>
      </c>
    </row>
    <row r="13" spans="1:14" ht="15.75" customHeight="1" x14ac:dyDescent="0.25">
      <c r="A13" s="87"/>
      <c r="B13" s="13"/>
      <c r="C13" s="88"/>
      <c r="D13" s="50" t="str">
        <f t="shared" ref="D13:K13" si="0">IF(D12&gt;0,$D$11*D12/1000,"")</f>
        <v/>
      </c>
      <c r="E13" s="50">
        <f t="shared" si="0"/>
        <v>0.48</v>
      </c>
      <c r="F13" s="50" t="str">
        <f t="shared" si="0"/>
        <v/>
      </c>
      <c r="G13" s="50" t="str">
        <f t="shared" si="0"/>
        <v/>
      </c>
      <c r="H13" s="50" t="str">
        <f t="shared" si="0"/>
        <v/>
      </c>
      <c r="I13" s="50" t="str">
        <f t="shared" si="0"/>
        <v/>
      </c>
      <c r="J13" s="50" t="str">
        <f t="shared" si="0"/>
        <v/>
      </c>
      <c r="K13" s="50" t="str">
        <f t="shared" si="0"/>
        <v/>
      </c>
      <c r="L13" s="90"/>
      <c r="M13" s="10"/>
      <c r="N13" s="8"/>
    </row>
    <row r="14" spans="1:14" ht="15.75" customHeight="1" x14ac:dyDescent="0.25">
      <c r="A14" s="86" t="s">
        <v>25</v>
      </c>
      <c r="B14" s="13">
        <f>SUM(D14:K14)</f>
        <v>20</v>
      </c>
      <c r="C14" s="13" t="s">
        <v>24</v>
      </c>
      <c r="D14" s="51"/>
      <c r="E14" s="48">
        <v>10</v>
      </c>
      <c r="F14" s="48"/>
      <c r="G14" s="48"/>
      <c r="H14" s="48"/>
      <c r="I14" s="48">
        <v>10</v>
      </c>
      <c r="J14" s="48"/>
      <c r="K14" s="48"/>
      <c r="L14" s="12">
        <f>SUM(D15:K15)</f>
        <v>0.64</v>
      </c>
      <c r="M14" s="10">
        <v>80</v>
      </c>
      <c r="N14" s="9">
        <f>L14*M14</f>
        <v>51.2</v>
      </c>
    </row>
    <row r="15" spans="1:14" ht="15.75" customHeight="1" x14ac:dyDescent="0.25">
      <c r="A15" s="87"/>
      <c r="B15" s="13"/>
      <c r="C15" s="13"/>
      <c r="D15" s="52" t="str">
        <f>IF(D14&gt;0,$D$11*D14/1000,"")</f>
        <v/>
      </c>
      <c r="E15" s="53">
        <f>IF(E14&gt;0,$D$11*E14/1000,"")</f>
        <v>0.32</v>
      </c>
      <c r="F15" s="52" t="str">
        <f>IF(F14&gt;0,$D$11*F14/1000,"")</f>
        <v/>
      </c>
      <c r="G15" s="52" t="str">
        <f>IF(G14&gt;0,$D$11*G14/1000,"")</f>
        <v/>
      </c>
      <c r="H15" s="52"/>
      <c r="I15" s="52">
        <f>IF(I14&gt;0,$D$11*I14/1000,"")</f>
        <v>0.32</v>
      </c>
      <c r="J15" s="52" t="str">
        <f>IF(J14&gt;0,$D$11*J14/1000,"")</f>
        <v/>
      </c>
      <c r="K15" s="52" t="str">
        <f>IF(K14&gt;0,$D$11*K14/1000,"")</f>
        <v/>
      </c>
      <c r="L15" s="11"/>
      <c r="M15" s="10"/>
      <c r="N15" s="8"/>
    </row>
    <row r="16" spans="1:14" ht="15.75" customHeight="1" x14ac:dyDescent="0.25">
      <c r="A16" s="86" t="s">
        <v>26</v>
      </c>
      <c r="B16" s="13">
        <f>SUM(D16:K16)</f>
        <v>10</v>
      </c>
      <c r="C16" s="13" t="s">
        <v>24</v>
      </c>
      <c r="D16" s="51"/>
      <c r="E16" s="48">
        <v>10</v>
      </c>
      <c r="F16" s="48"/>
      <c r="G16" s="48"/>
      <c r="H16" s="48"/>
      <c r="I16" s="48"/>
      <c r="J16" s="48"/>
      <c r="K16" s="54"/>
      <c r="L16" s="12">
        <v>0.32</v>
      </c>
      <c r="M16" s="10">
        <v>319.05</v>
      </c>
      <c r="N16" s="111">
        <v>102.09</v>
      </c>
    </row>
    <row r="17" spans="1:14" ht="15.75" customHeight="1" x14ac:dyDescent="0.25">
      <c r="A17" s="87"/>
      <c r="B17" s="13"/>
      <c r="C17" s="13"/>
      <c r="D17" s="52"/>
      <c r="E17" s="53">
        <v>0.32</v>
      </c>
      <c r="F17" s="52" t="str">
        <f>IF(F16&gt;0,$D$11*F16/1000,"")</f>
        <v/>
      </c>
      <c r="G17" s="52" t="str">
        <f>IF(G16&gt;0,$D$11*G16/1000,"")</f>
        <v/>
      </c>
      <c r="H17" s="52" t="str">
        <f>IF(H16&gt;0,$D$11*H16/1000,"")</f>
        <v/>
      </c>
      <c r="I17" s="52" t="str">
        <f>IF(I16&gt;0,$D$11*I16/1000,"")</f>
        <v/>
      </c>
      <c r="J17" s="53" t="str">
        <f>IF(J16&gt;0,$D$11*J16/1000,"")</f>
        <v/>
      </c>
      <c r="K17" s="53"/>
      <c r="L17" s="11"/>
      <c r="M17" s="10"/>
      <c r="N17" s="112"/>
    </row>
    <row r="18" spans="1:14" ht="15.75" customHeight="1" x14ac:dyDescent="0.25">
      <c r="A18" s="86" t="s">
        <v>27</v>
      </c>
      <c r="B18" s="13">
        <f>SUM(D18:K18)</f>
        <v>20</v>
      </c>
      <c r="C18" s="13" t="s">
        <v>24</v>
      </c>
      <c r="D18" s="51"/>
      <c r="E18" s="48">
        <v>10</v>
      </c>
      <c r="F18" s="48"/>
      <c r="G18" s="48"/>
      <c r="H18" s="48"/>
      <c r="I18" s="48">
        <v>10</v>
      </c>
      <c r="J18" s="48"/>
      <c r="K18" s="48"/>
      <c r="L18" s="12">
        <f>SUM(D19:K19)</f>
        <v>0.64</v>
      </c>
      <c r="M18" s="10">
        <v>60</v>
      </c>
      <c r="N18" s="9">
        <f>L18*M18</f>
        <v>38.4</v>
      </c>
    </row>
    <row r="19" spans="1:14" ht="15.75" customHeight="1" x14ac:dyDescent="0.25">
      <c r="A19" s="87"/>
      <c r="B19" s="13"/>
      <c r="C19" s="13"/>
      <c r="D19" s="52" t="str">
        <f t="shared" ref="D19:K19" si="1">IF(D18&gt;0,$D$11*D18/1000,"")</f>
        <v/>
      </c>
      <c r="E19" s="53">
        <f t="shared" si="1"/>
        <v>0.32</v>
      </c>
      <c r="F19" s="52" t="str">
        <f t="shared" si="1"/>
        <v/>
      </c>
      <c r="G19" s="52" t="str">
        <f t="shared" si="1"/>
        <v/>
      </c>
      <c r="H19" s="52" t="str">
        <f t="shared" si="1"/>
        <v/>
      </c>
      <c r="I19" s="52">
        <f t="shared" si="1"/>
        <v>0.32</v>
      </c>
      <c r="J19" s="53" t="str">
        <f t="shared" si="1"/>
        <v/>
      </c>
      <c r="K19" s="53" t="str">
        <f t="shared" si="1"/>
        <v/>
      </c>
      <c r="L19" s="11"/>
      <c r="M19" s="10"/>
      <c r="N19" s="8"/>
    </row>
    <row r="20" spans="1:14" ht="15.75" customHeight="1" x14ac:dyDescent="0.25">
      <c r="A20" s="86" t="s">
        <v>28</v>
      </c>
      <c r="B20" s="13">
        <f>SUM(D20:K20)</f>
        <v>40</v>
      </c>
      <c r="C20" s="13" t="s">
        <v>24</v>
      </c>
      <c r="D20" s="51">
        <v>40</v>
      </c>
      <c r="E20" s="48"/>
      <c r="F20" s="48"/>
      <c r="G20" s="48"/>
      <c r="H20" s="48"/>
      <c r="I20" s="48"/>
      <c r="J20" s="48"/>
      <c r="K20" s="48"/>
      <c r="L20" s="12">
        <f>SUM(D21:K21)</f>
        <v>1.28</v>
      </c>
      <c r="M20" s="10">
        <v>80</v>
      </c>
      <c r="N20" s="9">
        <f>L20*M20</f>
        <v>102.4</v>
      </c>
    </row>
    <row r="21" spans="1:14" ht="15.75" customHeight="1" x14ac:dyDescent="0.25">
      <c r="A21" s="87"/>
      <c r="B21" s="13"/>
      <c r="C21" s="13"/>
      <c r="D21" s="52">
        <f t="shared" ref="D21:K21" si="2">IF(D20&gt;0,$D$11*D20/1000,"")</f>
        <v>1.28</v>
      </c>
      <c r="E21" s="53" t="str">
        <f t="shared" si="2"/>
        <v/>
      </c>
      <c r="F21" s="52" t="str">
        <f t="shared" si="2"/>
        <v/>
      </c>
      <c r="G21" s="52" t="str">
        <f t="shared" si="2"/>
        <v/>
      </c>
      <c r="H21" s="52" t="str">
        <f t="shared" si="2"/>
        <v/>
      </c>
      <c r="I21" s="52" t="str">
        <f t="shared" si="2"/>
        <v/>
      </c>
      <c r="J21" s="53" t="str">
        <f t="shared" si="2"/>
        <v/>
      </c>
      <c r="K21" s="53" t="str">
        <f t="shared" si="2"/>
        <v/>
      </c>
      <c r="L21" s="11"/>
      <c r="M21" s="10"/>
      <c r="N21" s="8"/>
    </row>
    <row r="22" spans="1:14" s="55" customFormat="1" ht="15.75" customHeight="1" x14ac:dyDescent="0.25">
      <c r="A22" s="14" t="s">
        <v>29</v>
      </c>
      <c r="B22" s="13">
        <f>SUM(D22:K22)</f>
        <v>18</v>
      </c>
      <c r="C22" s="13" t="s">
        <v>24</v>
      </c>
      <c r="D22" s="51">
        <v>10</v>
      </c>
      <c r="E22" s="48"/>
      <c r="F22" s="48"/>
      <c r="G22" s="48">
        <v>8</v>
      </c>
      <c r="H22" s="48"/>
      <c r="I22" s="48"/>
      <c r="J22" s="48"/>
      <c r="K22" s="48"/>
      <c r="L22" s="12">
        <f>SUM(D23:K23)</f>
        <v>0.57600000000000007</v>
      </c>
      <c r="M22" s="10">
        <v>908.62</v>
      </c>
      <c r="N22" s="9">
        <f>L22*M22</f>
        <v>523.36512000000005</v>
      </c>
    </row>
    <row r="23" spans="1:14" s="55" customFormat="1" ht="15.75" customHeight="1" x14ac:dyDescent="0.25">
      <c r="A23" s="14"/>
      <c r="B23" s="13"/>
      <c r="C23" s="13"/>
      <c r="D23" s="52">
        <f t="shared" ref="D23:K23" si="3">IF(D22&gt;0,$D$11*D22/1000,"")</f>
        <v>0.32</v>
      </c>
      <c r="E23" s="50" t="str">
        <f t="shared" si="3"/>
        <v/>
      </c>
      <c r="F23" s="56" t="str">
        <f t="shared" si="3"/>
        <v/>
      </c>
      <c r="G23" s="50">
        <f t="shared" si="3"/>
        <v>0.25600000000000001</v>
      </c>
      <c r="H23" s="56" t="str">
        <f t="shared" si="3"/>
        <v/>
      </c>
      <c r="I23" s="50" t="str">
        <f t="shared" si="3"/>
        <v/>
      </c>
      <c r="J23" s="50" t="str">
        <f t="shared" si="3"/>
        <v/>
      </c>
      <c r="K23" s="50" t="str">
        <f t="shared" si="3"/>
        <v/>
      </c>
      <c r="L23" s="11"/>
      <c r="M23" s="10"/>
      <c r="N23" s="8"/>
    </row>
    <row r="24" spans="1:14" ht="15.75" customHeight="1" x14ac:dyDescent="0.25">
      <c r="A24" s="14" t="s">
        <v>30</v>
      </c>
      <c r="B24" s="13">
        <f>SUM(D24:K24)</f>
        <v>2</v>
      </c>
      <c r="C24" s="13" t="s">
        <v>24</v>
      </c>
      <c r="D24" s="51">
        <v>2</v>
      </c>
      <c r="E24" s="51"/>
      <c r="F24" s="51"/>
      <c r="G24" s="51"/>
      <c r="H24" s="51"/>
      <c r="I24" s="51"/>
      <c r="J24" s="51"/>
      <c r="K24" s="51"/>
      <c r="L24" s="12">
        <f>SUM(D25:K25)</f>
        <v>6.4000000000000001E-2</v>
      </c>
      <c r="M24" s="10">
        <v>21.22</v>
      </c>
      <c r="N24" s="9">
        <f>L24*M24</f>
        <v>1.35808</v>
      </c>
    </row>
    <row r="25" spans="1:14" ht="15.75" customHeight="1" x14ac:dyDescent="0.25">
      <c r="A25" s="14"/>
      <c r="B25" s="13"/>
      <c r="C25" s="13"/>
      <c r="D25" s="52">
        <f t="shared" ref="D25:K25" si="4">IF(D24&gt;0,$D$11*D24/1000,"")</f>
        <v>6.4000000000000001E-2</v>
      </c>
      <c r="E25" s="56" t="str">
        <f t="shared" si="4"/>
        <v/>
      </c>
      <c r="F25" s="56" t="str">
        <f t="shared" si="4"/>
        <v/>
      </c>
      <c r="G25" s="50" t="str">
        <f t="shared" si="4"/>
        <v/>
      </c>
      <c r="H25" s="50" t="str">
        <f t="shared" si="4"/>
        <v/>
      </c>
      <c r="I25" s="50" t="str">
        <f t="shared" si="4"/>
        <v/>
      </c>
      <c r="J25" s="56" t="str">
        <f t="shared" si="4"/>
        <v/>
      </c>
      <c r="K25" s="56" t="str">
        <f t="shared" si="4"/>
        <v/>
      </c>
      <c r="L25" s="11"/>
      <c r="M25" s="10"/>
      <c r="N25" s="8"/>
    </row>
    <row r="26" spans="1:14" ht="15.75" customHeight="1" x14ac:dyDescent="0.25">
      <c r="A26" s="14" t="s">
        <v>31</v>
      </c>
      <c r="B26" s="13">
        <f>SUM(D26:K26)</f>
        <v>10</v>
      </c>
      <c r="C26" s="13" t="s">
        <v>24</v>
      </c>
      <c r="D26" s="51"/>
      <c r="E26" s="51">
        <v>5</v>
      </c>
      <c r="F26" s="51"/>
      <c r="G26" s="51"/>
      <c r="H26" s="51"/>
      <c r="I26" s="51">
        <v>5</v>
      </c>
      <c r="J26" s="51"/>
      <c r="K26" s="51"/>
      <c r="L26" s="12">
        <v>0.32</v>
      </c>
      <c r="M26" s="10">
        <v>55.65</v>
      </c>
      <c r="N26" s="9">
        <f>L26*M26</f>
        <v>17.808</v>
      </c>
    </row>
    <row r="27" spans="1:14" ht="15.75" customHeight="1" x14ac:dyDescent="0.25">
      <c r="A27" s="14"/>
      <c r="B27" s="13"/>
      <c r="C27" s="13"/>
      <c r="D27" s="52" t="str">
        <f>IF(D26&gt;0,$D$11*D26/1000,"")</f>
        <v/>
      </c>
      <c r="E27" s="56">
        <f>IF(E26&gt;0,$D$11*E26/1000,"")</f>
        <v>0.16</v>
      </c>
      <c r="F27" s="56" t="str">
        <f>IF(F26&gt;0,$D$11*F26/1000,"")</f>
        <v/>
      </c>
      <c r="G27" s="50"/>
      <c r="H27" s="50" t="str">
        <f>IF(H26&gt;0,$D$11*H26/1000,"")</f>
        <v/>
      </c>
      <c r="I27" s="50">
        <f>IF(I26&gt;0,$D$11*I26/1000,"")</f>
        <v>0.16</v>
      </c>
      <c r="J27" s="56" t="str">
        <f>IF(J26&gt;0,$D$11*J26/1000,"")</f>
        <v/>
      </c>
      <c r="K27" s="56" t="str">
        <f>IF(K26&gt;0,$D$11*K26/1000,"")</f>
        <v/>
      </c>
      <c r="L27" s="11"/>
      <c r="M27" s="10"/>
      <c r="N27" s="8"/>
    </row>
    <row r="28" spans="1:14" ht="15.75" customHeight="1" x14ac:dyDescent="0.25">
      <c r="A28" s="57" t="s">
        <v>32</v>
      </c>
      <c r="B28" s="82">
        <f>SUM(D28:K28)</f>
        <v>32</v>
      </c>
      <c r="C28" s="82" t="s">
        <v>33</v>
      </c>
      <c r="D28" s="58"/>
      <c r="E28" s="58"/>
      <c r="F28" s="58"/>
      <c r="G28" s="58"/>
      <c r="H28" s="58">
        <v>32</v>
      </c>
      <c r="I28" s="58"/>
      <c r="J28" s="58"/>
      <c r="K28" s="58"/>
      <c r="L28" s="83">
        <v>32</v>
      </c>
      <c r="M28" s="2">
        <v>12</v>
      </c>
      <c r="N28" s="1">
        <f>L28*M28</f>
        <v>384</v>
      </c>
    </row>
    <row r="29" spans="1:14" ht="15.75" customHeight="1" x14ac:dyDescent="0.25">
      <c r="A29" s="57"/>
      <c r="B29" s="82"/>
      <c r="C29" s="82"/>
      <c r="D29" s="52"/>
      <c r="E29" s="52"/>
      <c r="F29" s="52"/>
      <c r="G29" s="52" t="str">
        <f>IF(G28&gt;0,$D$11*G28/1000,"")</f>
        <v/>
      </c>
      <c r="H29" s="53"/>
      <c r="I29" s="52" t="str">
        <f>IF(I28&gt;0,$D$11*I28/1000,"")</f>
        <v/>
      </c>
      <c r="J29" s="52" t="str">
        <f>IF(J28&gt;0,$D$11*J28/1000,"")</f>
        <v/>
      </c>
      <c r="K29" s="52" t="str">
        <f>IF(K28&gt;0,$D$11*K28/1000,"")</f>
        <v/>
      </c>
      <c r="L29" s="84"/>
      <c r="M29" s="85"/>
      <c r="N29" s="80"/>
    </row>
    <row r="30" spans="1:14" ht="15.75" customHeight="1" x14ac:dyDescent="0.25">
      <c r="A30" s="81" t="s">
        <v>34</v>
      </c>
      <c r="B30" s="13">
        <f>SUM(D30:K30)</f>
        <v>5</v>
      </c>
      <c r="C30" s="13" t="s">
        <v>24</v>
      </c>
      <c r="D30" s="48"/>
      <c r="E30" s="60"/>
      <c r="F30" s="60"/>
      <c r="G30" s="60"/>
      <c r="H30" s="60"/>
      <c r="I30" s="60">
        <v>5</v>
      </c>
      <c r="J30" s="48"/>
      <c r="K30" s="48"/>
      <c r="L30" s="12">
        <f>SUM(D31:K31)</f>
        <v>0.16</v>
      </c>
      <c r="M30" s="10">
        <v>420</v>
      </c>
      <c r="N30" s="9">
        <f>L30*M30</f>
        <v>67.2</v>
      </c>
    </row>
    <row r="31" spans="1:14" ht="15.75" customHeight="1" x14ac:dyDescent="0.25">
      <c r="A31" s="81"/>
      <c r="B31" s="13"/>
      <c r="C31" s="13"/>
      <c r="D31" s="50" t="str">
        <f>IF(D30&gt;0,$D$11*D30/1000,"")</f>
        <v/>
      </c>
      <c r="E31" s="52"/>
      <c r="F31" s="56" t="str">
        <f>IF(F30&gt;0,$D$11*F30/1000,"")</f>
        <v/>
      </c>
      <c r="G31" s="50"/>
      <c r="H31" s="50" t="str">
        <f>IF(H30&gt;0,$D$11*H30/1000,"")</f>
        <v/>
      </c>
      <c r="I31" s="50">
        <f>IF(I30&gt;0,$D$11*I30/1000,"")</f>
        <v>0.16</v>
      </c>
      <c r="J31" s="50" t="str">
        <f>IF(J30&gt;0,$D$11*J30/1000,"")</f>
        <v/>
      </c>
      <c r="K31" s="50" t="str">
        <f>IF(K30&gt;0,$D$11*K30/1000,"")</f>
        <v/>
      </c>
      <c r="L31" s="11"/>
      <c r="M31" s="10"/>
      <c r="N31" s="8"/>
    </row>
    <row r="32" spans="1:14" s="61" customFormat="1" ht="15.75" customHeight="1" x14ac:dyDescent="0.25">
      <c r="A32" s="81" t="s">
        <v>35</v>
      </c>
      <c r="B32" s="13">
        <f>SUM(D32:K32)</f>
        <v>93.75</v>
      </c>
      <c r="C32" s="13" t="s">
        <v>24</v>
      </c>
      <c r="D32" s="48"/>
      <c r="E32" s="60"/>
      <c r="F32" s="60">
        <v>93.75</v>
      </c>
      <c r="G32" s="60"/>
      <c r="H32" s="60"/>
      <c r="I32" s="60"/>
      <c r="J32" s="48"/>
      <c r="K32" s="48"/>
      <c r="L32" s="12">
        <v>3</v>
      </c>
      <c r="M32" s="10">
        <v>140</v>
      </c>
      <c r="N32" s="9">
        <f>L32*M32</f>
        <v>420</v>
      </c>
    </row>
    <row r="33" spans="1:14" s="61" customFormat="1" ht="15.75" customHeight="1" x14ac:dyDescent="0.25">
      <c r="A33" s="81"/>
      <c r="B33" s="13"/>
      <c r="C33" s="13"/>
      <c r="D33" s="50" t="str">
        <f>IF(D32&gt;0,$D$11*D32/1000,"")</f>
        <v/>
      </c>
      <c r="E33" s="52" t="str">
        <f>IF(E32&gt;0,$D$11*E32/1000,"")</f>
        <v/>
      </c>
      <c r="F33" s="56">
        <v>3</v>
      </c>
      <c r="G33" s="50"/>
      <c r="H33" s="56" t="str">
        <f>IF(H32&gt;0,$D$11*H32/1000,"")</f>
        <v/>
      </c>
      <c r="I33" s="50" t="str">
        <f>IF(I32&gt;0,$D$11*I32/1000,"")</f>
        <v/>
      </c>
      <c r="J33" s="50" t="str">
        <f>IF(J32&gt;0,$D$11*J32/1000,"")</f>
        <v/>
      </c>
      <c r="K33" s="50" t="str">
        <f>IF(K32&gt;0,$D$11*K32/1000,"")</f>
        <v/>
      </c>
      <c r="L33" s="11"/>
      <c r="M33" s="10"/>
      <c r="N33" s="8"/>
    </row>
    <row r="34" spans="1:14" s="61" customFormat="1" ht="15.75" customHeight="1" x14ac:dyDescent="0.25">
      <c r="A34" s="81" t="s">
        <v>36</v>
      </c>
      <c r="B34" s="13">
        <f>SUM(D34:K34)</f>
        <v>100</v>
      </c>
      <c r="C34" s="13" t="s">
        <v>24</v>
      </c>
      <c r="D34" s="48"/>
      <c r="E34" s="60"/>
      <c r="F34" s="60"/>
      <c r="G34" s="60"/>
      <c r="H34" s="60"/>
      <c r="I34" s="60">
        <v>100</v>
      </c>
      <c r="J34" s="48"/>
      <c r="K34" s="48"/>
      <c r="L34" s="12">
        <f>SUM(D35:K35)</f>
        <v>3.2</v>
      </c>
      <c r="M34" s="10">
        <v>70</v>
      </c>
      <c r="N34" s="9">
        <f>L34*M34</f>
        <v>224</v>
      </c>
    </row>
    <row r="35" spans="1:14" s="61" customFormat="1" ht="15.75" customHeight="1" x14ac:dyDescent="0.25">
      <c r="A35" s="81"/>
      <c r="B35" s="13"/>
      <c r="C35" s="13"/>
      <c r="D35" s="50" t="str">
        <f t="shared" ref="D35:K35" si="5">IF(D34&gt;0,$D$11*D34/1000,"")</f>
        <v/>
      </c>
      <c r="E35" s="52" t="str">
        <f t="shared" si="5"/>
        <v/>
      </c>
      <c r="F35" s="56" t="str">
        <f t="shared" si="5"/>
        <v/>
      </c>
      <c r="G35" s="50" t="str">
        <f t="shared" si="5"/>
        <v/>
      </c>
      <c r="H35" s="56" t="str">
        <f t="shared" si="5"/>
        <v/>
      </c>
      <c r="I35" s="50">
        <f t="shared" si="5"/>
        <v>3.2</v>
      </c>
      <c r="J35" s="50" t="str">
        <f t="shared" si="5"/>
        <v/>
      </c>
      <c r="K35" s="50" t="str">
        <f t="shared" si="5"/>
        <v/>
      </c>
      <c r="L35" s="11"/>
      <c r="M35" s="10"/>
      <c r="N35" s="8"/>
    </row>
    <row r="36" spans="1:14" s="61" customFormat="1" ht="15.75" x14ac:dyDescent="0.25">
      <c r="A36" s="14" t="s">
        <v>37</v>
      </c>
      <c r="B36" s="13">
        <f>SUM(D36:K36)</f>
        <v>2</v>
      </c>
      <c r="C36" s="13" t="s">
        <v>24</v>
      </c>
      <c r="D36" s="51"/>
      <c r="E36" s="51"/>
      <c r="F36" s="51">
        <v>2</v>
      </c>
      <c r="G36" s="51"/>
      <c r="H36" s="51"/>
      <c r="I36" s="51"/>
      <c r="J36" s="51"/>
      <c r="K36" s="51"/>
      <c r="L36" s="12">
        <f>SUM(D37:K37)</f>
        <v>6.4000000000000001E-2</v>
      </c>
      <c r="M36" s="10">
        <v>1167.1500000000001</v>
      </c>
      <c r="N36" s="9">
        <f>L36*M36</f>
        <v>74.697600000000008</v>
      </c>
    </row>
    <row r="37" spans="1:14" s="61" customFormat="1" ht="15.75" x14ac:dyDescent="0.25">
      <c r="A37" s="14"/>
      <c r="B37" s="13"/>
      <c r="C37" s="13"/>
      <c r="D37" s="52" t="str">
        <f t="shared" ref="D37:K37" si="6">IF(D36&gt;0,$D$11*D36/1000,"")</f>
        <v/>
      </c>
      <c r="E37" s="50" t="str">
        <f t="shared" si="6"/>
        <v/>
      </c>
      <c r="F37" s="50">
        <f t="shared" si="6"/>
        <v>6.4000000000000001E-2</v>
      </c>
      <c r="G37" s="50" t="str">
        <f t="shared" si="6"/>
        <v/>
      </c>
      <c r="H37" s="50" t="str">
        <f t="shared" si="6"/>
        <v/>
      </c>
      <c r="I37" s="56" t="str">
        <f t="shared" si="6"/>
        <v/>
      </c>
      <c r="J37" s="50" t="str">
        <f t="shared" si="6"/>
        <v/>
      </c>
      <c r="K37" s="50" t="str">
        <f t="shared" si="6"/>
        <v/>
      </c>
      <c r="L37" s="11"/>
      <c r="M37" s="10"/>
      <c r="N37" s="8"/>
    </row>
    <row r="38" spans="1:14" s="61" customFormat="1" ht="18" customHeight="1" x14ac:dyDescent="0.25">
      <c r="A38" s="14" t="s">
        <v>38</v>
      </c>
      <c r="B38" s="13">
        <f>SUM(D38:K38)</f>
        <v>15</v>
      </c>
      <c r="C38" s="13" t="s">
        <v>24</v>
      </c>
      <c r="D38" s="51"/>
      <c r="E38" s="51"/>
      <c r="F38" s="51">
        <v>15</v>
      </c>
      <c r="G38" s="51"/>
      <c r="H38" s="51"/>
      <c r="I38" s="51"/>
      <c r="J38" s="51"/>
      <c r="K38" s="51"/>
      <c r="L38" s="12">
        <f>SUM(D39:K39)</f>
        <v>0.48</v>
      </c>
      <c r="M38" s="10">
        <v>93</v>
      </c>
      <c r="N38" s="9">
        <f>L38*M38</f>
        <v>44.64</v>
      </c>
    </row>
    <row r="39" spans="1:14" s="61" customFormat="1" ht="18" customHeight="1" x14ac:dyDescent="0.25">
      <c r="A39" s="14"/>
      <c r="B39" s="13"/>
      <c r="C39" s="13"/>
      <c r="D39" s="52" t="str">
        <f t="shared" ref="D39:K39" si="7">IF(D38&gt;0,$D$11*D38/1000,"")</f>
        <v/>
      </c>
      <c r="E39" s="50" t="str">
        <f t="shared" si="7"/>
        <v/>
      </c>
      <c r="F39" s="50">
        <f t="shared" si="7"/>
        <v>0.48</v>
      </c>
      <c r="G39" s="50" t="str">
        <f t="shared" si="7"/>
        <v/>
      </c>
      <c r="H39" s="56" t="str">
        <f t="shared" si="7"/>
        <v/>
      </c>
      <c r="I39" s="50" t="str">
        <f t="shared" si="7"/>
        <v/>
      </c>
      <c r="J39" s="50" t="str">
        <f t="shared" si="7"/>
        <v/>
      </c>
      <c r="K39" s="56" t="str">
        <f t="shared" si="7"/>
        <v/>
      </c>
      <c r="L39" s="11"/>
      <c r="M39" s="10"/>
      <c r="N39" s="8"/>
    </row>
    <row r="40" spans="1:14" ht="45.6" customHeight="1" x14ac:dyDescent="0.25">
      <c r="A40" s="14" t="s">
        <v>37</v>
      </c>
      <c r="B40" s="13">
        <f>SUM(D40:K40)</f>
        <v>0</v>
      </c>
      <c r="C40" s="13" t="s">
        <v>24</v>
      </c>
      <c r="D40" s="51"/>
      <c r="E40" s="51"/>
      <c r="F40" s="51"/>
      <c r="G40" s="51"/>
      <c r="H40" s="51"/>
      <c r="I40" s="51"/>
      <c r="J40" s="51"/>
      <c r="K40" s="51"/>
      <c r="L40" s="12">
        <f>SUM(D41:K41)</f>
        <v>0</v>
      </c>
      <c r="M40" s="10"/>
      <c r="N40" s="9">
        <f>L40*M40</f>
        <v>0</v>
      </c>
    </row>
    <row r="41" spans="1:14" ht="15.75" x14ac:dyDescent="0.25">
      <c r="A41" s="14"/>
      <c r="B41" s="13"/>
      <c r="C41" s="13"/>
      <c r="D41" s="52" t="str">
        <f t="shared" ref="D41:K41" si="8">IF(D40&gt;0,$D$11*D40/1000,"")</f>
        <v/>
      </c>
      <c r="E41" s="50" t="str">
        <f t="shared" si="8"/>
        <v/>
      </c>
      <c r="F41" s="50" t="str">
        <f t="shared" si="8"/>
        <v/>
      </c>
      <c r="G41" s="50" t="str">
        <f t="shared" si="8"/>
        <v/>
      </c>
      <c r="H41" s="56" t="str">
        <f t="shared" si="8"/>
        <v/>
      </c>
      <c r="I41" s="50" t="str">
        <f t="shared" si="8"/>
        <v/>
      </c>
      <c r="J41" s="50" t="str">
        <f t="shared" si="8"/>
        <v/>
      </c>
      <c r="K41" s="50" t="str">
        <f t="shared" si="8"/>
        <v/>
      </c>
      <c r="L41" s="11"/>
      <c r="M41" s="10"/>
      <c r="N41" s="8"/>
    </row>
    <row r="42" spans="1:14" ht="15.75" x14ac:dyDescent="0.25">
      <c r="A42" s="14" t="s">
        <v>39</v>
      </c>
      <c r="B42" s="13">
        <f>SUM(D42:K42)</f>
        <v>0</v>
      </c>
      <c r="C42" s="13" t="s">
        <v>24</v>
      </c>
      <c r="D42" s="51"/>
      <c r="E42" s="51"/>
      <c r="F42" s="51"/>
      <c r="G42" s="51"/>
      <c r="H42" s="51"/>
      <c r="I42" s="51"/>
      <c r="J42" s="51"/>
      <c r="K42" s="51"/>
      <c r="L42" s="12">
        <f>SUM(D43:K43)</f>
        <v>0</v>
      </c>
      <c r="M42" s="10"/>
      <c r="N42" s="9">
        <f>L42*M42</f>
        <v>0</v>
      </c>
    </row>
    <row r="43" spans="1:14" ht="15.75" x14ac:dyDescent="0.25">
      <c r="A43" s="14"/>
      <c r="B43" s="13"/>
      <c r="C43" s="13"/>
      <c r="D43" s="52" t="str">
        <f t="shared" ref="D43:K43" si="9">IF(D42&gt;0,$D$11*D42/1000,"")</f>
        <v/>
      </c>
      <c r="E43" s="50" t="str">
        <f t="shared" si="9"/>
        <v/>
      </c>
      <c r="F43" s="50" t="str">
        <f t="shared" si="9"/>
        <v/>
      </c>
      <c r="G43" s="50" t="str">
        <f t="shared" si="9"/>
        <v/>
      </c>
      <c r="H43" s="56" t="str">
        <f t="shared" si="9"/>
        <v/>
      </c>
      <c r="I43" s="50" t="str">
        <f t="shared" si="9"/>
        <v/>
      </c>
      <c r="J43" s="50" t="str">
        <f t="shared" si="9"/>
        <v/>
      </c>
      <c r="K43" s="50" t="str">
        <f t="shared" si="9"/>
        <v/>
      </c>
      <c r="L43" s="11"/>
      <c r="M43" s="10"/>
      <c r="N43" s="8"/>
    </row>
    <row r="44" spans="1:14" ht="15.75" x14ac:dyDescent="0.25">
      <c r="A44" s="14" t="s">
        <v>40</v>
      </c>
      <c r="B44" s="13">
        <f>SUM(D44:K44)</f>
        <v>75</v>
      </c>
      <c r="C44" s="13" t="s">
        <v>24</v>
      </c>
      <c r="D44" s="51"/>
      <c r="E44" s="51"/>
      <c r="F44" s="51"/>
      <c r="G44" s="51">
        <v>75</v>
      </c>
      <c r="H44" s="51"/>
      <c r="I44" s="51"/>
      <c r="J44" s="51"/>
      <c r="K44" s="51"/>
      <c r="L44" s="12">
        <v>2.4</v>
      </c>
      <c r="M44" s="10">
        <v>74</v>
      </c>
      <c r="N44" s="9">
        <f>L44*M44</f>
        <v>177.6</v>
      </c>
    </row>
    <row r="45" spans="1:14" ht="15.75" x14ac:dyDescent="0.25">
      <c r="A45" s="14"/>
      <c r="B45" s="13"/>
      <c r="C45" s="13"/>
      <c r="D45" s="52" t="str">
        <f>IF(D44&gt;0,$D$11*D44/1000,"")</f>
        <v/>
      </c>
      <c r="E45" s="50" t="str">
        <f>IF(E44&gt;0,$D$11*E44/1000,"")</f>
        <v/>
      </c>
      <c r="F45" s="50"/>
      <c r="G45" s="56">
        <v>2.4</v>
      </c>
      <c r="H45" s="50" t="str">
        <f>IF(H44&gt;0,$D$11*H44/1000,"")</f>
        <v/>
      </c>
      <c r="I45" s="50"/>
      <c r="J45" s="50" t="str">
        <f>IF(J44&gt;0,$D$11*J44/1000,"")</f>
        <v/>
      </c>
      <c r="K45" s="50" t="str">
        <f>IF(K44&gt;0,$D$11*K44/1000,"")</f>
        <v/>
      </c>
      <c r="L45" s="11"/>
      <c r="M45" s="10"/>
      <c r="N45" s="8"/>
    </row>
    <row r="46" spans="1:14" ht="15.75" x14ac:dyDescent="0.25">
      <c r="A46" s="14" t="s">
        <v>41</v>
      </c>
      <c r="B46" s="13">
        <f>SUM(D46:K46)</f>
        <v>0</v>
      </c>
      <c r="C46" s="13" t="s">
        <v>24</v>
      </c>
      <c r="D46" s="51"/>
      <c r="E46" s="48"/>
      <c r="F46" s="48"/>
      <c r="G46" s="48"/>
      <c r="H46" s="48"/>
      <c r="I46" s="48"/>
      <c r="J46" s="48"/>
      <c r="K46" s="48"/>
      <c r="L46" s="12"/>
      <c r="M46" s="10"/>
      <c r="N46" s="9">
        <f>L46*M46</f>
        <v>0</v>
      </c>
    </row>
    <row r="47" spans="1:14" ht="15.75" x14ac:dyDescent="0.25">
      <c r="A47" s="14"/>
      <c r="B47" s="13"/>
      <c r="C47" s="13"/>
      <c r="D47" s="52" t="str">
        <f>IF(D46&gt;0,$D$11*D46/1000,"")</f>
        <v/>
      </c>
      <c r="E47" s="56" t="str">
        <f>IF(E46&gt;0,$D$11*E46/1000,"")</f>
        <v/>
      </c>
      <c r="F47" s="50" t="str">
        <f>IF(F46&gt;0,$D$11*F46/1000,"")</f>
        <v/>
      </c>
      <c r="G47" s="50"/>
      <c r="H47" s="50"/>
      <c r="I47" s="50"/>
      <c r="J47" s="56" t="str">
        <f>IF(J46&gt;0,$D$11*J46/1000,"")</f>
        <v/>
      </c>
      <c r="K47" s="56" t="str">
        <f>IF(K46&gt;0,$D$11*K46/1000,"")</f>
        <v/>
      </c>
      <c r="L47" s="11"/>
      <c r="M47" s="10"/>
      <c r="N47" s="8"/>
    </row>
    <row r="48" spans="1:14" ht="15.75" x14ac:dyDescent="0.25">
      <c r="A48" s="14"/>
      <c r="B48" s="13">
        <f>SUM(D48:K48)</f>
        <v>0</v>
      </c>
      <c r="C48" s="13" t="s">
        <v>24</v>
      </c>
      <c r="D48" s="51"/>
      <c r="E48" s="48"/>
      <c r="F48" s="48"/>
      <c r="G48" s="48"/>
      <c r="H48" s="48"/>
      <c r="I48" s="48"/>
      <c r="J48" s="48"/>
      <c r="K48" s="48"/>
      <c r="L48" s="12">
        <f>SUM(D49:K49)</f>
        <v>0</v>
      </c>
      <c r="M48" s="10"/>
      <c r="N48" s="9">
        <f>L48*M48</f>
        <v>0</v>
      </c>
    </row>
    <row r="49" spans="1:14" ht="15.75" x14ac:dyDescent="0.25">
      <c r="A49" s="14"/>
      <c r="B49" s="13"/>
      <c r="C49" s="13"/>
      <c r="D49" s="62" t="str">
        <f t="shared" ref="D49:K49" si="10">IF(D48&gt;0,$D$11*D48/1000,"")</f>
        <v/>
      </c>
      <c r="E49" s="63" t="str">
        <f t="shared" si="10"/>
        <v/>
      </c>
      <c r="F49" s="64" t="str">
        <f t="shared" si="10"/>
        <v/>
      </c>
      <c r="G49" s="64" t="str">
        <f t="shared" si="10"/>
        <v/>
      </c>
      <c r="H49" s="63" t="str">
        <f t="shared" si="10"/>
        <v/>
      </c>
      <c r="I49" s="64" t="str">
        <f t="shared" si="10"/>
        <v/>
      </c>
      <c r="J49" s="63" t="str">
        <f t="shared" si="10"/>
        <v/>
      </c>
      <c r="K49" s="63" t="str">
        <f t="shared" si="10"/>
        <v/>
      </c>
      <c r="L49" s="11"/>
      <c r="M49" s="2"/>
      <c r="N49" s="8"/>
    </row>
    <row r="50" spans="1:14" ht="15.75" x14ac:dyDescent="0.25">
      <c r="A50" s="14"/>
      <c r="B50" s="13">
        <f>SUM(D50:K50)</f>
        <v>0</v>
      </c>
      <c r="C50" s="13" t="s">
        <v>24</v>
      </c>
      <c r="D50" s="51"/>
      <c r="E50" s="48"/>
      <c r="F50" s="48"/>
      <c r="G50" s="48"/>
      <c r="H50" s="48"/>
      <c r="I50" s="48"/>
      <c r="J50" s="48"/>
      <c r="K50" s="48"/>
      <c r="L50" s="12">
        <f>SUM(D51:K51)</f>
        <v>0</v>
      </c>
      <c r="M50" s="10"/>
      <c r="N50" s="9">
        <f>L50*M50</f>
        <v>0</v>
      </c>
    </row>
    <row r="51" spans="1:14" ht="15.75" x14ac:dyDescent="0.25">
      <c r="A51" s="14"/>
      <c r="B51" s="13"/>
      <c r="C51" s="13"/>
      <c r="D51" s="62" t="str">
        <f>IF(D50&gt;0,$D$11*D50/1000,"")</f>
        <v/>
      </c>
      <c r="E51" s="63"/>
      <c r="F51" s="64" t="str">
        <f t="shared" ref="F51:K51" si="11">IF(F50&gt;0,$D$11*F50/1000,"")</f>
        <v/>
      </c>
      <c r="G51" s="64" t="str">
        <f t="shared" si="11"/>
        <v/>
      </c>
      <c r="H51" s="64" t="str">
        <f t="shared" si="11"/>
        <v/>
      </c>
      <c r="I51" s="64" t="str">
        <f t="shared" si="11"/>
        <v/>
      </c>
      <c r="J51" s="63" t="str">
        <f t="shared" si="11"/>
        <v/>
      </c>
      <c r="K51" s="63" t="str">
        <f t="shared" si="11"/>
        <v/>
      </c>
      <c r="L51" s="11"/>
      <c r="M51" s="2"/>
      <c r="N51" s="8"/>
    </row>
    <row r="52" spans="1:14" ht="15.75" x14ac:dyDescent="0.25">
      <c r="A52" s="7" t="s">
        <v>42</v>
      </c>
      <c r="B52" s="13">
        <f>SUM(D52:K52)</f>
        <v>0</v>
      </c>
      <c r="C52" s="13" t="s">
        <v>24</v>
      </c>
      <c r="D52" s="65"/>
      <c r="E52" s="66"/>
      <c r="F52" s="66"/>
      <c r="G52" s="66"/>
      <c r="H52" s="66"/>
      <c r="I52" s="66"/>
      <c r="J52" s="66"/>
      <c r="K52" s="66"/>
      <c r="L52" s="67"/>
      <c r="M52" s="59"/>
      <c r="N52" s="49">
        <f>L52*M52</f>
        <v>0</v>
      </c>
    </row>
    <row r="53" spans="1:14" ht="15.75" x14ac:dyDescent="0.25">
      <c r="A53" s="7"/>
      <c r="B53" s="13"/>
      <c r="C53" s="13"/>
      <c r="D53" s="52" t="str">
        <f t="shared" ref="D53:K53" si="12">IF(D52&gt;0,$D$11*D52/1000,"")</f>
        <v/>
      </c>
      <c r="E53" s="50" t="str">
        <f t="shared" si="12"/>
        <v/>
      </c>
      <c r="F53" s="50" t="str">
        <f t="shared" si="12"/>
        <v/>
      </c>
      <c r="G53" s="50" t="str">
        <f t="shared" si="12"/>
        <v/>
      </c>
      <c r="H53" s="50" t="str">
        <f t="shared" si="12"/>
        <v/>
      </c>
      <c r="I53" s="50" t="str">
        <f t="shared" si="12"/>
        <v/>
      </c>
      <c r="J53" s="50" t="str">
        <f t="shared" si="12"/>
        <v/>
      </c>
      <c r="K53" s="50" t="str">
        <f t="shared" si="12"/>
        <v/>
      </c>
      <c r="L53" s="68">
        <f>SUM(D53:K53)</f>
        <v>0</v>
      </c>
      <c r="M53" s="59"/>
      <c r="N53" s="49">
        <f>L53*M53</f>
        <v>0</v>
      </c>
    </row>
    <row r="54" spans="1:14" ht="15.75" x14ac:dyDescent="0.25">
      <c r="A54" s="6" t="s">
        <v>43</v>
      </c>
      <c r="B54" s="5"/>
      <c r="C54" s="4"/>
      <c r="D54" s="69"/>
      <c r="E54" s="70"/>
      <c r="F54" s="70"/>
      <c r="G54" s="70"/>
      <c r="H54" s="70"/>
      <c r="I54" s="70"/>
      <c r="J54" s="70"/>
      <c r="K54" s="70"/>
      <c r="L54" s="71"/>
      <c r="M54" s="72"/>
      <c r="N54" s="73"/>
    </row>
    <row r="55" spans="1:14" ht="15.75" x14ac:dyDescent="0.25">
      <c r="A55" s="6" t="s">
        <v>44</v>
      </c>
      <c r="B55" s="5"/>
      <c r="C55" s="4"/>
      <c r="D55" s="74"/>
      <c r="E55" s="75"/>
      <c r="F55" s="42"/>
      <c r="G55" s="42"/>
      <c r="H55" s="42"/>
      <c r="I55" s="42"/>
      <c r="J55" s="42"/>
      <c r="K55" s="42"/>
      <c r="L55" s="76"/>
      <c r="M55" s="76"/>
      <c r="N55" s="77"/>
    </row>
    <row r="56" spans="1:14" ht="15.75" x14ac:dyDescent="0.25">
      <c r="A56" s="3" t="s">
        <v>45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4" ht="47.25" x14ac:dyDescent="0.25">
      <c r="A57" s="16" t="s">
        <v>0</v>
      </c>
      <c r="B57" s="17"/>
      <c r="C57" s="17"/>
      <c r="D57" s="91"/>
      <c r="E57" s="91"/>
      <c r="F57" s="91"/>
      <c r="G57" s="91"/>
      <c r="H57" s="18"/>
      <c r="I57" s="18"/>
      <c r="J57" s="18"/>
      <c r="K57" s="19"/>
      <c r="L57" s="20"/>
      <c r="M57" s="21"/>
    </row>
    <row r="58" spans="1:14" ht="25.5" x14ac:dyDescent="0.25">
      <c r="A58" s="92"/>
      <c r="B58" s="92"/>
      <c r="C58" s="17"/>
      <c r="D58" s="18"/>
      <c r="E58" s="18"/>
      <c r="F58" s="18"/>
      <c r="G58" s="18"/>
      <c r="H58" s="18"/>
      <c r="I58" s="18"/>
      <c r="J58" s="18"/>
      <c r="K58" s="22" t="s">
        <v>1</v>
      </c>
      <c r="L58" s="23" t="s">
        <v>2</v>
      </c>
      <c r="M58" s="24" t="s">
        <v>3</v>
      </c>
    </row>
    <row r="59" spans="1:14" ht="31.5" x14ac:dyDescent="0.25">
      <c r="A59" s="25" t="s">
        <v>4</v>
      </c>
      <c r="B59" s="26"/>
      <c r="C59" s="26"/>
      <c r="D59" s="93">
        <v>45674</v>
      </c>
      <c r="E59" s="94"/>
      <c r="F59" s="94"/>
      <c r="G59" s="94"/>
      <c r="H59" s="94"/>
      <c r="I59" s="94"/>
      <c r="J59" s="94"/>
      <c r="K59" s="78" t="s">
        <v>46</v>
      </c>
      <c r="L59" s="28">
        <v>24</v>
      </c>
      <c r="M59" s="28">
        <v>24</v>
      </c>
    </row>
    <row r="60" spans="1:14" ht="22.5" customHeight="1" x14ac:dyDescent="0.25">
      <c r="A60" s="29" t="s">
        <v>47</v>
      </c>
      <c r="B60" s="17"/>
      <c r="C60" s="17"/>
      <c r="D60" s="94" t="s">
        <v>7</v>
      </c>
      <c r="E60" s="94"/>
      <c r="F60" s="94"/>
      <c r="G60" s="94"/>
      <c r="H60" s="94"/>
      <c r="I60" s="94"/>
      <c r="J60" s="94"/>
      <c r="K60" s="27" t="s">
        <v>48</v>
      </c>
      <c r="L60" s="28"/>
      <c r="M60" s="28"/>
    </row>
    <row r="61" spans="1:14" ht="15.75" x14ac:dyDescent="0.25">
      <c r="A61" s="30"/>
      <c r="B61" s="17"/>
      <c r="C61" s="17"/>
      <c r="D61" s="18"/>
      <c r="E61" s="18"/>
      <c r="F61" s="18"/>
      <c r="G61" s="18"/>
      <c r="H61" s="18"/>
      <c r="I61" s="31"/>
      <c r="J61" s="31"/>
      <c r="K61" s="32" t="s">
        <v>8</v>
      </c>
      <c r="L61" s="33">
        <v>24</v>
      </c>
      <c r="M61" s="33">
        <v>24</v>
      </c>
    </row>
    <row r="62" spans="1:14" ht="27.75" customHeight="1" x14ac:dyDescent="0.25">
      <c r="A62" s="34"/>
      <c r="B62" s="35"/>
      <c r="C62" s="35"/>
      <c r="D62" s="95" t="s">
        <v>9</v>
      </c>
      <c r="E62" s="96"/>
      <c r="F62" s="96"/>
      <c r="G62" s="96"/>
      <c r="H62" s="96"/>
      <c r="I62" s="96"/>
      <c r="J62" s="96"/>
      <c r="K62" s="36"/>
      <c r="L62" s="37"/>
      <c r="M62" s="37"/>
    </row>
    <row r="63" spans="1:14" ht="11.25" customHeight="1" x14ac:dyDescent="0.25">
      <c r="A63" s="34"/>
      <c r="B63" s="35"/>
      <c r="C63" s="35"/>
      <c r="D63" s="104" t="s">
        <v>49</v>
      </c>
      <c r="E63" s="104" t="s">
        <v>50</v>
      </c>
      <c r="F63" s="104" t="s">
        <v>51</v>
      </c>
      <c r="G63" s="104" t="s">
        <v>52</v>
      </c>
      <c r="H63" s="110" t="s">
        <v>53</v>
      </c>
      <c r="I63" s="106" t="s">
        <v>54</v>
      </c>
      <c r="J63" s="113"/>
      <c r="K63" s="113" t="s">
        <v>55</v>
      </c>
      <c r="L63" s="39"/>
      <c r="M63" s="39"/>
      <c r="N63" s="21"/>
    </row>
    <row r="64" spans="1:14" ht="15.75" customHeight="1" x14ac:dyDescent="0.25">
      <c r="A64" s="34"/>
      <c r="B64" s="35"/>
      <c r="C64" s="35"/>
      <c r="D64" s="104"/>
      <c r="E64" s="104"/>
      <c r="F64" s="104"/>
      <c r="G64" s="104"/>
      <c r="H64" s="104"/>
      <c r="I64" s="106"/>
      <c r="J64" s="113"/>
      <c r="K64" s="113"/>
      <c r="L64" s="97" t="s">
        <v>16</v>
      </c>
      <c r="M64" s="98"/>
      <c r="N64" s="40">
        <f>N67/M61</f>
        <v>142.03020333333333</v>
      </c>
    </row>
    <row r="65" spans="1:14" ht="27" customHeight="1" x14ac:dyDescent="0.25">
      <c r="A65" s="34"/>
      <c r="B65" s="35"/>
      <c r="C65" s="35"/>
      <c r="D65" s="105"/>
      <c r="E65" s="105"/>
      <c r="F65" s="105"/>
      <c r="G65" s="104"/>
      <c r="H65" s="105"/>
      <c r="I65" s="106"/>
      <c r="J65" s="113"/>
      <c r="K65" s="113"/>
      <c r="L65" s="99" t="s">
        <v>17</v>
      </c>
      <c r="M65" s="101" t="s">
        <v>18</v>
      </c>
      <c r="N65" s="101" t="s">
        <v>19</v>
      </c>
    </row>
    <row r="66" spans="1:14" ht="12.75" customHeight="1" x14ac:dyDescent="0.2">
      <c r="A66" s="7" t="s">
        <v>20</v>
      </c>
      <c r="B66" s="96" t="s">
        <v>21</v>
      </c>
      <c r="C66" s="99" t="s">
        <v>22</v>
      </c>
      <c r="D66" s="38"/>
      <c r="E66" s="41"/>
      <c r="F66" s="41"/>
      <c r="G66" s="105"/>
      <c r="H66" s="42"/>
      <c r="I66" s="106"/>
      <c r="J66" s="113"/>
      <c r="K66" s="113"/>
      <c r="L66" s="100"/>
      <c r="M66" s="101"/>
      <c r="N66" s="101"/>
    </row>
    <row r="67" spans="1:14" ht="31.9" customHeight="1" x14ac:dyDescent="0.25">
      <c r="A67" s="7"/>
      <c r="B67" s="102"/>
      <c r="C67" s="103"/>
      <c r="D67" s="43">
        <f>L61</f>
        <v>24</v>
      </c>
      <c r="E67" s="44">
        <f>D67</f>
        <v>24</v>
      </c>
      <c r="F67" s="44">
        <f>E67</f>
        <v>24</v>
      </c>
      <c r="G67" s="44">
        <f>F67</f>
        <v>24</v>
      </c>
      <c r="H67" s="44">
        <f>G67</f>
        <v>24</v>
      </c>
      <c r="I67" s="44">
        <f>H67</f>
        <v>24</v>
      </c>
      <c r="J67" s="44">
        <f>H67</f>
        <v>24</v>
      </c>
      <c r="K67" s="44">
        <f>I67</f>
        <v>24</v>
      </c>
      <c r="L67" s="45"/>
      <c r="M67" s="46"/>
      <c r="N67" s="47">
        <f>SUM(N68:N113)</f>
        <v>3408.7248800000002</v>
      </c>
    </row>
    <row r="68" spans="1:14" ht="15.75" customHeight="1" x14ac:dyDescent="0.25">
      <c r="A68" s="86" t="s">
        <v>35</v>
      </c>
      <c r="B68" s="13">
        <f>SUM(D68:K68)</f>
        <v>125</v>
      </c>
      <c r="C68" s="88" t="s">
        <v>24</v>
      </c>
      <c r="D68" s="48"/>
      <c r="E68" s="48"/>
      <c r="F68" s="48"/>
      <c r="G68" s="48"/>
      <c r="H68" s="48"/>
      <c r="I68" s="48"/>
      <c r="J68" s="48"/>
      <c r="K68" s="48">
        <v>125</v>
      </c>
      <c r="L68" s="89">
        <f>SUM(D69:K69)</f>
        <v>3</v>
      </c>
      <c r="M68" s="85">
        <v>140</v>
      </c>
      <c r="N68" s="9">
        <f>L68*M68</f>
        <v>420</v>
      </c>
    </row>
    <row r="69" spans="1:14" ht="15.75" customHeight="1" x14ac:dyDescent="0.25">
      <c r="A69" s="87"/>
      <c r="B69" s="13"/>
      <c r="C69" s="88"/>
      <c r="D69" s="50" t="str">
        <f t="shared" ref="D69:J69" si="13">IF(D68&gt;0,$D$11*D68/1000,"")</f>
        <v/>
      </c>
      <c r="E69" s="50" t="str">
        <f t="shared" si="13"/>
        <v/>
      </c>
      <c r="F69" s="50" t="str">
        <f t="shared" si="13"/>
        <v/>
      </c>
      <c r="G69" s="50" t="str">
        <f t="shared" si="13"/>
        <v/>
      </c>
      <c r="H69" s="50" t="str">
        <f t="shared" si="13"/>
        <v/>
      </c>
      <c r="I69" s="50" t="str">
        <f t="shared" si="13"/>
        <v/>
      </c>
      <c r="J69" s="50" t="str">
        <f t="shared" si="13"/>
        <v/>
      </c>
      <c r="K69" s="56">
        <v>3</v>
      </c>
      <c r="L69" s="90"/>
      <c r="M69" s="10"/>
      <c r="N69" s="8"/>
    </row>
    <row r="70" spans="1:14" ht="15.75" customHeight="1" x14ac:dyDescent="0.25">
      <c r="A70" s="86" t="s">
        <v>56</v>
      </c>
      <c r="B70" s="13">
        <f>SUM(D70:K70)</f>
        <v>77</v>
      </c>
      <c r="C70" s="13" t="s">
        <v>24</v>
      </c>
      <c r="D70" s="51"/>
      <c r="E70" s="48"/>
      <c r="F70" s="48">
        <v>77</v>
      </c>
      <c r="G70" s="48"/>
      <c r="H70" s="48"/>
      <c r="I70" s="48"/>
      <c r="J70" s="48"/>
      <c r="K70" s="48"/>
      <c r="L70" s="12">
        <v>1.8480000000000001</v>
      </c>
      <c r="M70" s="10">
        <v>247.87</v>
      </c>
      <c r="N70" s="9">
        <f>L70*M70</f>
        <v>458.06376</v>
      </c>
    </row>
    <row r="71" spans="1:14" ht="15.75" customHeight="1" x14ac:dyDescent="0.25">
      <c r="A71" s="87"/>
      <c r="B71" s="13"/>
      <c r="C71" s="13"/>
      <c r="D71" s="52"/>
      <c r="E71" s="53"/>
      <c r="F71" s="52">
        <f t="shared" ref="F71:K71" si="14">IF(F70&gt;0,$D$11*F70/1000,"")</f>
        <v>2.464</v>
      </c>
      <c r="G71" s="52" t="str">
        <f t="shared" si="14"/>
        <v/>
      </c>
      <c r="H71" s="52" t="str">
        <f t="shared" si="14"/>
        <v/>
      </c>
      <c r="I71" s="52" t="str">
        <f t="shared" si="14"/>
        <v/>
      </c>
      <c r="J71" s="52" t="str">
        <f t="shared" si="14"/>
        <v/>
      </c>
      <c r="K71" s="52" t="str">
        <f t="shared" si="14"/>
        <v/>
      </c>
      <c r="L71" s="11"/>
      <c r="M71" s="10"/>
      <c r="N71" s="8"/>
    </row>
    <row r="72" spans="1:14" ht="15.75" customHeight="1" x14ac:dyDescent="0.25">
      <c r="A72" s="86" t="s">
        <v>57</v>
      </c>
      <c r="B72" s="13">
        <f>SUM(D72:K72)</f>
        <v>20</v>
      </c>
      <c r="C72" s="13" t="s">
        <v>24</v>
      </c>
      <c r="D72" s="51">
        <v>10</v>
      </c>
      <c r="E72" s="48"/>
      <c r="F72" s="48">
        <v>10</v>
      </c>
      <c r="G72" s="48"/>
      <c r="H72" s="48"/>
      <c r="I72" s="48"/>
      <c r="J72" s="48"/>
      <c r="K72" s="48"/>
      <c r="L72" s="12">
        <f>SUM(D73:K73)</f>
        <v>0.64</v>
      </c>
      <c r="M72" s="10">
        <v>60</v>
      </c>
      <c r="N72" s="9">
        <f>L72*M72</f>
        <v>38.4</v>
      </c>
    </row>
    <row r="73" spans="1:14" ht="15.75" customHeight="1" x14ac:dyDescent="0.25">
      <c r="A73" s="87"/>
      <c r="B73" s="13"/>
      <c r="C73" s="13"/>
      <c r="D73" s="53">
        <f t="shared" ref="D73:K73" si="15">IF(D72&gt;0,$D$11*D72/1000,"")</f>
        <v>0.32</v>
      </c>
      <c r="E73" s="53" t="str">
        <f t="shared" si="15"/>
        <v/>
      </c>
      <c r="F73" s="52">
        <f t="shared" si="15"/>
        <v>0.32</v>
      </c>
      <c r="G73" s="52" t="str">
        <f t="shared" si="15"/>
        <v/>
      </c>
      <c r="H73" s="52" t="str">
        <f t="shared" si="15"/>
        <v/>
      </c>
      <c r="I73" s="52" t="str">
        <f t="shared" si="15"/>
        <v/>
      </c>
      <c r="J73" s="52" t="str">
        <f t="shared" si="15"/>
        <v/>
      </c>
      <c r="K73" s="52" t="str">
        <f t="shared" si="15"/>
        <v/>
      </c>
      <c r="L73" s="11"/>
      <c r="M73" s="10"/>
      <c r="N73" s="8"/>
    </row>
    <row r="74" spans="1:14" ht="15.75" customHeight="1" x14ac:dyDescent="0.25">
      <c r="A74" s="86" t="s">
        <v>25</v>
      </c>
      <c r="B74" s="13">
        <f>SUM(D74:K74)</f>
        <v>10</v>
      </c>
      <c r="C74" s="13" t="s">
        <v>24</v>
      </c>
      <c r="D74" s="51">
        <v>10</v>
      </c>
      <c r="E74" s="48"/>
      <c r="F74" s="48"/>
      <c r="G74" s="48"/>
      <c r="H74" s="48"/>
      <c r="I74" s="48"/>
      <c r="J74" s="48"/>
      <c r="K74" s="48"/>
      <c r="L74" s="12">
        <f>SUM(D75:K75)</f>
        <v>0.32</v>
      </c>
      <c r="M74" s="10">
        <v>80</v>
      </c>
      <c r="N74" s="9">
        <f>L74*M74</f>
        <v>25.6</v>
      </c>
    </row>
    <row r="75" spans="1:14" ht="15.75" customHeight="1" x14ac:dyDescent="0.25">
      <c r="A75" s="87"/>
      <c r="B75" s="13"/>
      <c r="C75" s="13"/>
      <c r="D75" s="53">
        <f t="shared" ref="D75:K75" si="16">IF(D74&gt;0,$D$11*D74/1000,"")</f>
        <v>0.32</v>
      </c>
      <c r="E75" s="53" t="str">
        <f t="shared" si="16"/>
        <v/>
      </c>
      <c r="F75" s="52" t="str">
        <f t="shared" si="16"/>
        <v/>
      </c>
      <c r="G75" s="52" t="str">
        <f t="shared" si="16"/>
        <v/>
      </c>
      <c r="H75" s="52" t="str">
        <f t="shared" si="16"/>
        <v/>
      </c>
      <c r="I75" s="52" t="str">
        <f t="shared" si="16"/>
        <v/>
      </c>
      <c r="J75" s="52" t="str">
        <f t="shared" si="16"/>
        <v/>
      </c>
      <c r="K75" s="52" t="str">
        <f t="shared" si="16"/>
        <v/>
      </c>
      <c r="L75" s="11"/>
      <c r="M75" s="10"/>
      <c r="N75" s="8"/>
    </row>
    <row r="76" spans="1:14" ht="15.75" customHeight="1" x14ac:dyDescent="0.25">
      <c r="A76" s="14" t="s">
        <v>29</v>
      </c>
      <c r="B76" s="13">
        <f>SUM(D76:K76)</f>
        <v>8</v>
      </c>
      <c r="C76" s="13" t="s">
        <v>24</v>
      </c>
      <c r="D76" s="51"/>
      <c r="E76" s="48">
        <v>8</v>
      </c>
      <c r="F76" s="48"/>
      <c r="G76" s="48"/>
      <c r="H76" s="48"/>
      <c r="I76" s="48"/>
      <c r="J76" s="48"/>
      <c r="K76" s="48"/>
      <c r="L76" s="12">
        <f>SUM(D77:K77)</f>
        <v>0.25600000000000001</v>
      </c>
      <c r="M76" s="10">
        <v>908.62</v>
      </c>
      <c r="N76" s="9">
        <f>L76*M76</f>
        <v>232.60672</v>
      </c>
    </row>
    <row r="77" spans="1:14" ht="15.75" customHeight="1" x14ac:dyDescent="0.25">
      <c r="A77" s="14"/>
      <c r="B77" s="13"/>
      <c r="C77" s="13"/>
      <c r="D77" s="52" t="str">
        <f t="shared" ref="D77:K77" si="17">IF(D76&gt;0,$D$11*D76/1000,"")</f>
        <v/>
      </c>
      <c r="E77" s="50">
        <f t="shared" si="17"/>
        <v>0.25600000000000001</v>
      </c>
      <c r="F77" s="56" t="str">
        <f t="shared" si="17"/>
        <v/>
      </c>
      <c r="G77" s="50" t="str">
        <f t="shared" si="17"/>
        <v/>
      </c>
      <c r="H77" s="50" t="str">
        <f t="shared" si="17"/>
        <v/>
      </c>
      <c r="I77" s="50" t="str">
        <f t="shared" si="17"/>
        <v/>
      </c>
      <c r="J77" s="50" t="str">
        <f t="shared" si="17"/>
        <v/>
      </c>
      <c r="K77" s="50" t="str">
        <f t="shared" si="17"/>
        <v/>
      </c>
      <c r="L77" s="11"/>
      <c r="M77" s="10"/>
      <c r="N77" s="8"/>
    </row>
    <row r="78" spans="1:14" s="55" customFormat="1" ht="15.75" customHeight="1" x14ac:dyDescent="0.25">
      <c r="A78" s="14" t="s">
        <v>58</v>
      </c>
      <c r="B78" s="13">
        <f>SUM(D78:K78)</f>
        <v>12</v>
      </c>
      <c r="C78" s="13" t="s">
        <v>24</v>
      </c>
      <c r="D78" s="51">
        <v>5</v>
      </c>
      <c r="E78" s="48"/>
      <c r="F78" s="48">
        <v>5</v>
      </c>
      <c r="G78" s="48"/>
      <c r="H78" s="48">
        <v>2</v>
      </c>
      <c r="I78" s="48"/>
      <c r="J78" s="48"/>
      <c r="K78" s="48"/>
      <c r="L78" s="12">
        <f>SUM(D79:K79)</f>
        <v>0.38400000000000001</v>
      </c>
      <c r="M78" s="10">
        <v>173.91</v>
      </c>
      <c r="N78" s="9">
        <f>L78*M78</f>
        <v>66.781440000000003</v>
      </c>
    </row>
    <row r="79" spans="1:14" s="55" customFormat="1" ht="15.75" customHeight="1" x14ac:dyDescent="0.25">
      <c r="A79" s="14"/>
      <c r="B79" s="13"/>
      <c r="C79" s="13"/>
      <c r="D79" s="53">
        <f t="shared" ref="D79:K79" si="18">IF(D78&gt;0,$D$11*D78/1000,"")</f>
        <v>0.16</v>
      </c>
      <c r="E79" s="56" t="str">
        <f t="shared" si="18"/>
        <v/>
      </c>
      <c r="F79" s="50">
        <f t="shared" si="18"/>
        <v>0.16</v>
      </c>
      <c r="G79" s="50" t="str">
        <f t="shared" si="18"/>
        <v/>
      </c>
      <c r="H79" s="50">
        <f t="shared" si="18"/>
        <v>6.4000000000000001E-2</v>
      </c>
      <c r="I79" s="50" t="str">
        <f t="shared" si="18"/>
        <v/>
      </c>
      <c r="J79" s="50" t="str">
        <f t="shared" si="18"/>
        <v/>
      </c>
      <c r="K79" s="50" t="str">
        <f t="shared" si="18"/>
        <v/>
      </c>
      <c r="L79" s="11"/>
      <c r="M79" s="10"/>
      <c r="N79" s="8"/>
    </row>
    <row r="80" spans="1:14" ht="15.75" customHeight="1" x14ac:dyDescent="0.25">
      <c r="A80" s="14" t="s">
        <v>30</v>
      </c>
      <c r="B80" s="13">
        <f>SUM(D80:K80)</f>
        <v>2</v>
      </c>
      <c r="C80" s="13" t="s">
        <v>24</v>
      </c>
      <c r="D80" s="51">
        <v>2</v>
      </c>
      <c r="E80" s="51"/>
      <c r="F80" s="51"/>
      <c r="G80" s="51"/>
      <c r="H80" s="79"/>
      <c r="I80" s="51"/>
      <c r="J80" s="51"/>
      <c r="K80" s="51"/>
      <c r="L80" s="12">
        <f>SUM(D81:K81)</f>
        <v>6.4000000000000001E-2</v>
      </c>
      <c r="M80" s="10">
        <v>34.090000000000003</v>
      </c>
      <c r="N80" s="9">
        <f>L80*M80</f>
        <v>2.1817600000000001</v>
      </c>
    </row>
    <row r="81" spans="1:14" ht="15.75" customHeight="1" x14ac:dyDescent="0.25">
      <c r="A81" s="14"/>
      <c r="B81" s="13"/>
      <c r="C81" s="13"/>
      <c r="D81" s="52">
        <f t="shared" ref="D81:K81" si="19">IF(D80&gt;0,$D$11*D80/1000,"")</f>
        <v>6.4000000000000001E-2</v>
      </c>
      <c r="E81" s="56" t="str">
        <f t="shared" si="19"/>
        <v/>
      </c>
      <c r="F81" s="50" t="str">
        <f t="shared" si="19"/>
        <v/>
      </c>
      <c r="G81" s="50" t="str">
        <f t="shared" si="19"/>
        <v/>
      </c>
      <c r="H81" s="50" t="str">
        <f t="shared" si="19"/>
        <v/>
      </c>
      <c r="I81" s="50" t="str">
        <f t="shared" si="19"/>
        <v/>
      </c>
      <c r="J81" s="50" t="str">
        <f t="shared" si="19"/>
        <v/>
      </c>
      <c r="K81" s="50" t="str">
        <f t="shared" si="19"/>
        <v/>
      </c>
      <c r="L81" s="11"/>
      <c r="M81" s="10"/>
      <c r="N81" s="8"/>
    </row>
    <row r="82" spans="1:14" ht="15.75" customHeight="1" x14ac:dyDescent="0.25">
      <c r="A82" s="57" t="s">
        <v>32</v>
      </c>
      <c r="B82" s="82">
        <f>SUM(D82:K82)</f>
        <v>4</v>
      </c>
      <c r="C82" s="82" t="s">
        <v>33</v>
      </c>
      <c r="D82" s="58"/>
      <c r="E82" s="58"/>
      <c r="F82" s="58"/>
      <c r="G82" s="58"/>
      <c r="H82" s="58">
        <v>4</v>
      </c>
      <c r="I82" s="58"/>
      <c r="J82" s="58"/>
      <c r="K82" s="58"/>
      <c r="L82" s="83">
        <v>4</v>
      </c>
      <c r="M82" s="2">
        <v>2</v>
      </c>
      <c r="N82" s="1">
        <f>L82*M82</f>
        <v>8</v>
      </c>
    </row>
    <row r="83" spans="1:14" ht="15.75" customHeight="1" x14ac:dyDescent="0.25">
      <c r="A83" s="57"/>
      <c r="B83" s="82"/>
      <c r="C83" s="82"/>
      <c r="D83" s="52"/>
      <c r="E83" s="52" t="str">
        <f>IF(E82&gt;0,$D$11*E82/1000,"")</f>
        <v/>
      </c>
      <c r="F83" s="52" t="str">
        <f>IF(F82&gt;0,$D$11*F82/1000,"")</f>
        <v/>
      </c>
      <c r="G83" s="52" t="str">
        <f>IF(G82&gt;0,$D$11*G82/1000,"")</f>
        <v/>
      </c>
      <c r="H83" s="52"/>
      <c r="I83" s="52" t="str">
        <f>IF(I82&gt;0,$D$11*I82/1000,"")</f>
        <v/>
      </c>
      <c r="J83" s="52"/>
      <c r="K83" s="52"/>
      <c r="L83" s="84"/>
      <c r="M83" s="85"/>
      <c r="N83" s="80"/>
    </row>
    <row r="84" spans="1:14" ht="15.75" customHeight="1" x14ac:dyDescent="0.25">
      <c r="A84" s="81" t="s">
        <v>59</v>
      </c>
      <c r="B84" s="13">
        <f>SUM(D84:K84)</f>
        <v>0</v>
      </c>
      <c r="C84" s="13" t="s">
        <v>24</v>
      </c>
      <c r="D84" s="48"/>
      <c r="E84" s="60"/>
      <c r="F84" s="60"/>
      <c r="G84" s="60"/>
      <c r="H84" s="60"/>
      <c r="I84" s="60"/>
      <c r="J84" s="48"/>
      <c r="K84" s="48"/>
      <c r="L84" s="12">
        <f>SUM(D85:K85)</f>
        <v>0</v>
      </c>
      <c r="M84" s="10"/>
      <c r="N84" s="9">
        <f>L84*M84</f>
        <v>0</v>
      </c>
    </row>
    <row r="85" spans="1:14" ht="15.75" customHeight="1" x14ac:dyDescent="0.25">
      <c r="A85" s="81"/>
      <c r="B85" s="13"/>
      <c r="C85" s="13"/>
      <c r="D85" s="56" t="str">
        <f>IF(D84&gt;0,$D$11*D84/1000,"")</f>
        <v/>
      </c>
      <c r="E85" s="52" t="str">
        <f>IF(E84&gt;0,$D$11*E84/1000,"")</f>
        <v/>
      </c>
      <c r="F85" s="50" t="str">
        <f>IF(F84&gt;0,$D$11*F84/1000,"")</f>
        <v/>
      </c>
      <c r="G85" s="50" t="str">
        <f>IF(G84&gt;0,$D$11*G84/1000,"")</f>
        <v/>
      </c>
      <c r="H85" s="50"/>
      <c r="I85" s="50" t="str">
        <f>IF(I84&gt;0,$D$11*I84/1000,"")</f>
        <v/>
      </c>
      <c r="J85" s="50" t="str">
        <f>IF(J84&gt;0,$D$11*J84/1000,"")</f>
        <v/>
      </c>
      <c r="K85" s="50" t="str">
        <f>IF(K84&gt;0,$D$11*K84/1000,"")</f>
        <v/>
      </c>
      <c r="L85" s="11"/>
      <c r="M85" s="10"/>
      <c r="N85" s="8"/>
    </row>
    <row r="86" spans="1:14" ht="15.75" customHeight="1" x14ac:dyDescent="0.25">
      <c r="A86" s="14" t="s">
        <v>60</v>
      </c>
      <c r="B86" s="13">
        <f>SUM(D86:K86)</f>
        <v>0</v>
      </c>
      <c r="C86" s="13" t="s">
        <v>24</v>
      </c>
      <c r="D86" s="51"/>
      <c r="E86" s="51"/>
      <c r="F86" s="51"/>
      <c r="G86" s="51"/>
      <c r="H86" s="51"/>
      <c r="I86" s="51"/>
      <c r="J86" s="51"/>
      <c r="K86" s="51"/>
      <c r="L86" s="12">
        <f>SUM(D87:K87)</f>
        <v>0</v>
      </c>
      <c r="M86" s="10"/>
      <c r="N86" s="9">
        <f>L86*M86</f>
        <v>0</v>
      </c>
    </row>
    <row r="87" spans="1:14" ht="15.75" customHeight="1" x14ac:dyDescent="0.25">
      <c r="A87" s="14"/>
      <c r="B87" s="13"/>
      <c r="C87" s="13"/>
      <c r="D87" s="52" t="str">
        <f t="shared" ref="D87:K87" si="20">IF(D86&gt;0,$D$11*D86/1000,"")</f>
        <v/>
      </c>
      <c r="E87" s="50" t="str">
        <f t="shared" si="20"/>
        <v/>
      </c>
      <c r="F87" s="50" t="str">
        <f t="shared" si="20"/>
        <v/>
      </c>
      <c r="G87" s="50" t="str">
        <f t="shared" si="20"/>
        <v/>
      </c>
      <c r="H87" s="50" t="str">
        <f t="shared" si="20"/>
        <v/>
      </c>
      <c r="I87" s="56" t="str">
        <f t="shared" si="20"/>
        <v/>
      </c>
      <c r="J87" s="50" t="str">
        <f t="shared" si="20"/>
        <v/>
      </c>
      <c r="K87" s="50" t="str">
        <f t="shared" si="20"/>
        <v/>
      </c>
      <c r="L87" s="11"/>
      <c r="M87" s="10"/>
      <c r="N87" s="8"/>
    </row>
    <row r="88" spans="1:14" s="61" customFormat="1" ht="15.75" customHeight="1" x14ac:dyDescent="0.25">
      <c r="A88" s="14" t="s">
        <v>38</v>
      </c>
      <c r="B88" s="13">
        <f>SUM(D88:K88)</f>
        <v>15</v>
      </c>
      <c r="C88" s="13" t="s">
        <v>24</v>
      </c>
      <c r="D88" s="51"/>
      <c r="E88" s="51"/>
      <c r="F88" s="51"/>
      <c r="G88" s="51"/>
      <c r="H88" s="51">
        <v>5</v>
      </c>
      <c r="I88" s="51"/>
      <c r="J88" s="79"/>
      <c r="K88" s="51">
        <v>10</v>
      </c>
      <c r="L88" s="12">
        <f>SUM(D89:K89)</f>
        <v>0.48</v>
      </c>
      <c r="M88" s="10">
        <v>93</v>
      </c>
      <c r="N88" s="9">
        <f>L88*M88</f>
        <v>44.64</v>
      </c>
    </row>
    <row r="89" spans="1:14" s="61" customFormat="1" ht="15.75" customHeight="1" x14ac:dyDescent="0.25">
      <c r="A89" s="14"/>
      <c r="B89" s="13"/>
      <c r="C89" s="13"/>
      <c r="D89" s="52" t="str">
        <f t="shared" ref="D89:K89" si="21">IF(D88&gt;0,$D$11*D88/1000,"")</f>
        <v/>
      </c>
      <c r="E89" s="50" t="str">
        <f t="shared" si="21"/>
        <v/>
      </c>
      <c r="F89" s="50" t="str">
        <f t="shared" si="21"/>
        <v/>
      </c>
      <c r="G89" s="50" t="str">
        <f t="shared" si="21"/>
        <v/>
      </c>
      <c r="H89" s="50">
        <f t="shared" si="21"/>
        <v>0.16</v>
      </c>
      <c r="I89" s="50" t="str">
        <f t="shared" si="21"/>
        <v/>
      </c>
      <c r="J89" s="56" t="str">
        <f t="shared" si="21"/>
        <v/>
      </c>
      <c r="K89" s="56">
        <f t="shared" si="21"/>
        <v>0.32</v>
      </c>
      <c r="L89" s="11"/>
      <c r="M89" s="10"/>
      <c r="N89" s="8"/>
    </row>
    <row r="90" spans="1:14" s="61" customFormat="1" ht="15.75" customHeight="1" x14ac:dyDescent="0.25">
      <c r="A90" s="14" t="s">
        <v>37</v>
      </c>
      <c r="B90" s="13">
        <f>SUM(D90:K90)</f>
        <v>2</v>
      </c>
      <c r="C90" s="13" t="s">
        <v>24</v>
      </c>
      <c r="D90" s="51"/>
      <c r="E90" s="51"/>
      <c r="F90" s="51"/>
      <c r="G90" s="51"/>
      <c r="H90" s="51"/>
      <c r="I90" s="51"/>
      <c r="J90" s="51"/>
      <c r="K90" s="51">
        <v>2</v>
      </c>
      <c r="L90" s="12">
        <f>SUM(D91:K91)</f>
        <v>6.4000000000000001E-2</v>
      </c>
      <c r="M90" s="10">
        <v>1167.1500000000001</v>
      </c>
      <c r="N90" s="9">
        <f>L90*M90</f>
        <v>74.697600000000008</v>
      </c>
    </row>
    <row r="91" spans="1:14" s="61" customFormat="1" ht="15.75" customHeight="1" x14ac:dyDescent="0.25">
      <c r="A91" s="14"/>
      <c r="B91" s="13"/>
      <c r="C91" s="13"/>
      <c r="D91" s="52"/>
      <c r="E91" s="50" t="str">
        <f t="shared" ref="E91:K91" si="22">IF(E90&gt;0,$D$11*E90/1000,"")</f>
        <v/>
      </c>
      <c r="F91" s="50" t="str">
        <f t="shared" si="22"/>
        <v/>
      </c>
      <c r="G91" s="50" t="str">
        <f t="shared" si="22"/>
        <v/>
      </c>
      <c r="H91" s="50" t="str">
        <f t="shared" si="22"/>
        <v/>
      </c>
      <c r="I91" s="50" t="str">
        <f t="shared" si="22"/>
        <v/>
      </c>
      <c r="J91" s="56" t="str">
        <f t="shared" si="22"/>
        <v/>
      </c>
      <c r="K91" s="56">
        <f t="shared" si="22"/>
        <v>6.4000000000000001E-2</v>
      </c>
      <c r="L91" s="11"/>
      <c r="M91" s="10"/>
      <c r="N91" s="8"/>
    </row>
    <row r="92" spans="1:14" s="61" customFormat="1" ht="15.75" x14ac:dyDescent="0.25">
      <c r="A92" s="14" t="s">
        <v>61</v>
      </c>
      <c r="B92" s="13">
        <f>SUM(D92:K92)</f>
        <v>10</v>
      </c>
      <c r="C92" s="13" t="s">
        <v>24</v>
      </c>
      <c r="D92" s="51"/>
      <c r="E92" s="51"/>
      <c r="F92" s="51"/>
      <c r="G92" s="51"/>
      <c r="H92" s="51">
        <v>10</v>
      </c>
      <c r="I92" s="51"/>
      <c r="J92" s="51"/>
      <c r="K92" s="51"/>
      <c r="L92" s="12">
        <f>SUM(D93:K93)</f>
        <v>0.32</v>
      </c>
      <c r="M92" s="10">
        <v>67</v>
      </c>
      <c r="N92" s="9">
        <f>L92*M92</f>
        <v>21.44</v>
      </c>
    </row>
    <row r="93" spans="1:14" s="61" customFormat="1" ht="15.75" x14ac:dyDescent="0.25">
      <c r="A93" s="14"/>
      <c r="B93" s="13"/>
      <c r="C93" s="13"/>
      <c r="D93" s="52" t="str">
        <f t="shared" ref="D93:K93" si="23">IF(D92&gt;0,$D$11*D92/1000,"")</f>
        <v/>
      </c>
      <c r="E93" s="50" t="str">
        <f t="shared" si="23"/>
        <v/>
      </c>
      <c r="F93" s="50" t="str">
        <f t="shared" si="23"/>
        <v/>
      </c>
      <c r="G93" s="50" t="str">
        <f t="shared" si="23"/>
        <v/>
      </c>
      <c r="H93" s="50">
        <f t="shared" si="23"/>
        <v>0.32</v>
      </c>
      <c r="I93" s="50" t="str">
        <f t="shared" si="23"/>
        <v/>
      </c>
      <c r="J93" s="56" t="str">
        <f t="shared" si="23"/>
        <v/>
      </c>
      <c r="K93" s="56" t="str">
        <f t="shared" si="23"/>
        <v/>
      </c>
      <c r="L93" s="11"/>
      <c r="M93" s="10"/>
      <c r="N93" s="8"/>
    </row>
    <row r="94" spans="1:14" s="61" customFormat="1" ht="18" customHeight="1" x14ac:dyDescent="0.25">
      <c r="A94" s="14" t="s">
        <v>62</v>
      </c>
      <c r="B94" s="13">
        <f>SUM(D94:K94)</f>
        <v>50</v>
      </c>
      <c r="C94" s="13" t="s">
        <v>24</v>
      </c>
      <c r="D94" s="51"/>
      <c r="E94" s="51"/>
      <c r="F94" s="51"/>
      <c r="G94" s="51">
        <v>50</v>
      </c>
      <c r="H94" s="51"/>
      <c r="I94" s="51"/>
      <c r="J94" s="51"/>
      <c r="K94" s="51"/>
      <c r="L94" s="12">
        <f>SUM(D95:K95)</f>
        <v>1.6</v>
      </c>
      <c r="M94" s="10">
        <v>70</v>
      </c>
      <c r="N94" s="9">
        <f>L94*M94</f>
        <v>112</v>
      </c>
    </row>
    <row r="95" spans="1:14" s="61" customFormat="1" ht="18" customHeight="1" x14ac:dyDescent="0.25">
      <c r="A95" s="14"/>
      <c r="B95" s="13"/>
      <c r="C95" s="13"/>
      <c r="D95" s="52" t="str">
        <f t="shared" ref="D95:K95" si="24">IF(D94&gt;0,$D$11*D94/1000,"")</f>
        <v/>
      </c>
      <c r="E95" s="50" t="str">
        <f t="shared" si="24"/>
        <v/>
      </c>
      <c r="F95" s="50" t="str">
        <f t="shared" si="24"/>
        <v/>
      </c>
      <c r="G95" s="50">
        <f t="shared" si="24"/>
        <v>1.6</v>
      </c>
      <c r="H95" s="50" t="str">
        <f t="shared" si="24"/>
        <v/>
      </c>
      <c r="I95" s="50" t="str">
        <f t="shared" si="24"/>
        <v/>
      </c>
      <c r="J95" s="56" t="str">
        <f t="shared" si="24"/>
        <v/>
      </c>
      <c r="K95" s="56" t="str">
        <f t="shared" si="24"/>
        <v/>
      </c>
      <c r="L95" s="11"/>
      <c r="M95" s="10"/>
      <c r="N95" s="8"/>
    </row>
    <row r="96" spans="1:14" ht="45.6" customHeight="1" x14ac:dyDescent="0.25">
      <c r="A96" s="14" t="s">
        <v>63</v>
      </c>
      <c r="B96" s="13">
        <f>SUM(D96:K96)</f>
        <v>187</v>
      </c>
      <c r="C96" s="13" t="s">
        <v>24</v>
      </c>
      <c r="D96" s="51">
        <v>37</v>
      </c>
      <c r="E96" s="51">
        <v>150</v>
      </c>
      <c r="F96" s="51"/>
      <c r="G96" s="51"/>
      <c r="H96" s="51"/>
      <c r="I96" s="51"/>
      <c r="J96" s="51"/>
      <c r="K96" s="51"/>
      <c r="L96" s="12">
        <f>SUM(D97:K97)</f>
        <v>5.984</v>
      </c>
      <c r="M96" s="10">
        <v>70</v>
      </c>
      <c r="N96" s="9">
        <f>L96*M96</f>
        <v>418.88</v>
      </c>
    </row>
    <row r="97" spans="1:15" ht="15.75" x14ac:dyDescent="0.25">
      <c r="A97" s="14"/>
      <c r="B97" s="13"/>
      <c r="C97" s="13"/>
      <c r="D97" s="53">
        <f t="shared" ref="D97:K97" si="25">IF(D96&gt;0,$D$11*D96/1000,"")</f>
        <v>1.1839999999999999</v>
      </c>
      <c r="E97" s="50">
        <f t="shared" si="25"/>
        <v>4.8</v>
      </c>
      <c r="F97" s="56" t="str">
        <f t="shared" si="25"/>
        <v/>
      </c>
      <c r="G97" s="50" t="str">
        <f t="shared" si="25"/>
        <v/>
      </c>
      <c r="H97" s="50" t="str">
        <f t="shared" si="25"/>
        <v/>
      </c>
      <c r="I97" s="50" t="str">
        <f t="shared" si="25"/>
        <v/>
      </c>
      <c r="J97" s="50" t="str">
        <f t="shared" si="25"/>
        <v/>
      </c>
      <c r="K97" s="50" t="str">
        <f t="shared" si="25"/>
        <v/>
      </c>
      <c r="L97" s="11"/>
      <c r="M97" s="10"/>
      <c r="N97" s="8"/>
    </row>
    <row r="98" spans="1:15" ht="15.75" x14ac:dyDescent="0.25">
      <c r="A98" s="14" t="s">
        <v>64</v>
      </c>
      <c r="B98" s="13">
        <f>SUM(D98:K98)</f>
        <v>60</v>
      </c>
      <c r="C98" s="13" t="s">
        <v>24</v>
      </c>
      <c r="D98" s="51"/>
      <c r="E98" s="51"/>
      <c r="F98" s="51"/>
      <c r="G98" s="51"/>
      <c r="H98" s="51">
        <v>60</v>
      </c>
      <c r="I98" s="51"/>
      <c r="J98" s="51"/>
      <c r="K98" s="51"/>
      <c r="L98" s="12">
        <f>SUM(D99:K99)</f>
        <v>1.92</v>
      </c>
      <c r="M98" s="10">
        <v>560</v>
      </c>
      <c r="N98" s="9">
        <f>L98*M98</f>
        <v>1075.2</v>
      </c>
    </row>
    <row r="99" spans="1:15" ht="15.75" x14ac:dyDescent="0.25">
      <c r="A99" s="14"/>
      <c r="B99" s="13"/>
      <c r="C99" s="13"/>
      <c r="D99" s="52" t="str">
        <f t="shared" ref="D99:K99" si="26">IF(D98&gt;0,$D$11*D98/1000,"")</f>
        <v/>
      </c>
      <c r="E99" s="56" t="str">
        <f t="shared" si="26"/>
        <v/>
      </c>
      <c r="F99" s="50" t="str">
        <f t="shared" si="26"/>
        <v/>
      </c>
      <c r="G99" s="50" t="str">
        <f t="shared" si="26"/>
        <v/>
      </c>
      <c r="H99" s="50">
        <f t="shared" si="26"/>
        <v>1.92</v>
      </c>
      <c r="I99" s="50" t="str">
        <f t="shared" si="26"/>
        <v/>
      </c>
      <c r="J99" s="50" t="str">
        <f t="shared" si="26"/>
        <v/>
      </c>
      <c r="K99" s="50" t="str">
        <f t="shared" si="26"/>
        <v/>
      </c>
      <c r="L99" s="11"/>
      <c r="M99" s="10"/>
      <c r="N99" s="8"/>
    </row>
    <row r="100" spans="1:15" ht="15.75" x14ac:dyDescent="0.25">
      <c r="A100" s="14" t="s">
        <v>60</v>
      </c>
      <c r="B100" s="13">
        <f>SUM(D100:K100)</f>
        <v>15</v>
      </c>
      <c r="C100" s="13" t="s">
        <v>24</v>
      </c>
      <c r="D100" s="51">
        <v>15</v>
      </c>
      <c r="E100" s="51"/>
      <c r="F100" s="51"/>
      <c r="G100" s="51"/>
      <c r="H100" s="51"/>
      <c r="I100" s="51"/>
      <c r="J100" s="51"/>
      <c r="K100" s="51"/>
      <c r="L100" s="12">
        <f>SUM(D101:K101)</f>
        <v>0.48</v>
      </c>
      <c r="M100" s="10">
        <v>125</v>
      </c>
      <c r="N100" s="9">
        <f>L100*M100</f>
        <v>60</v>
      </c>
    </row>
    <row r="101" spans="1:15" ht="15.75" x14ac:dyDescent="0.25">
      <c r="A101" s="14"/>
      <c r="B101" s="13"/>
      <c r="C101" s="13"/>
      <c r="D101" s="52">
        <f t="shared" ref="D101:K101" si="27">IF(D100&gt;0,$D$11*D100/1000,"")</f>
        <v>0.48</v>
      </c>
      <c r="E101" s="50" t="str">
        <f t="shared" si="27"/>
        <v/>
      </c>
      <c r="F101" s="56" t="str">
        <f t="shared" si="27"/>
        <v/>
      </c>
      <c r="G101" s="50" t="str">
        <f t="shared" si="27"/>
        <v/>
      </c>
      <c r="H101" s="50" t="str">
        <f t="shared" si="27"/>
        <v/>
      </c>
      <c r="I101" s="50" t="str">
        <f t="shared" si="27"/>
        <v/>
      </c>
      <c r="J101" s="50" t="str">
        <f t="shared" si="27"/>
        <v/>
      </c>
      <c r="K101" s="50" t="str">
        <f t="shared" si="27"/>
        <v/>
      </c>
      <c r="L101" s="11"/>
      <c r="M101" s="10"/>
      <c r="N101" s="8"/>
    </row>
    <row r="102" spans="1:15" ht="15.75" x14ac:dyDescent="0.25">
      <c r="A102" s="14" t="s">
        <v>65</v>
      </c>
      <c r="B102" s="13">
        <f>SUM(D102:K102)</f>
        <v>40</v>
      </c>
      <c r="C102" s="13" t="s">
        <v>24</v>
      </c>
      <c r="D102" s="51">
        <v>40</v>
      </c>
      <c r="E102" s="51"/>
      <c r="F102" s="51"/>
      <c r="G102" s="51"/>
      <c r="H102" s="51"/>
      <c r="I102" s="51"/>
      <c r="J102" s="51"/>
      <c r="K102" s="51"/>
      <c r="L102" s="12">
        <f>SUM(D103:K103)</f>
        <v>1.28</v>
      </c>
      <c r="M102" s="10">
        <v>134.87</v>
      </c>
      <c r="N102" s="9">
        <f>L102*M102</f>
        <v>172.6336</v>
      </c>
    </row>
    <row r="103" spans="1:15" ht="15.75" x14ac:dyDescent="0.25">
      <c r="A103" s="14"/>
      <c r="B103" s="13"/>
      <c r="C103" s="13"/>
      <c r="D103" s="52">
        <f t="shared" ref="D103:K103" si="28">IF(D102&gt;0,$D$11*D102/1000,"")</f>
        <v>1.28</v>
      </c>
      <c r="E103" s="50" t="str">
        <f t="shared" si="28"/>
        <v/>
      </c>
      <c r="F103" s="56" t="str">
        <f t="shared" si="28"/>
        <v/>
      </c>
      <c r="G103" s="50" t="str">
        <f t="shared" si="28"/>
        <v/>
      </c>
      <c r="H103" s="50" t="str">
        <f t="shared" si="28"/>
        <v/>
      </c>
      <c r="I103" s="50" t="str">
        <f t="shared" si="28"/>
        <v/>
      </c>
      <c r="J103" s="50" t="str">
        <f t="shared" si="28"/>
        <v/>
      </c>
      <c r="K103" s="50" t="str">
        <f t="shared" si="28"/>
        <v/>
      </c>
      <c r="L103" s="11"/>
      <c r="M103" s="10"/>
      <c r="N103" s="8"/>
    </row>
    <row r="104" spans="1:15" ht="15.75" x14ac:dyDescent="0.25">
      <c r="A104" s="14" t="s">
        <v>60</v>
      </c>
      <c r="B104" s="13">
        <f>SUM(D104:K104)</f>
        <v>0</v>
      </c>
      <c r="C104" s="13" t="s">
        <v>24</v>
      </c>
      <c r="D104" s="51"/>
      <c r="E104" s="51"/>
      <c r="F104" s="51"/>
      <c r="G104" s="51"/>
      <c r="H104" s="79"/>
      <c r="I104" s="51"/>
      <c r="J104" s="51"/>
      <c r="K104" s="51"/>
      <c r="L104" s="12">
        <f>SUM(D105:K105)</f>
        <v>0</v>
      </c>
      <c r="M104" s="10"/>
      <c r="N104" s="9">
        <f>L104*M104</f>
        <v>0</v>
      </c>
    </row>
    <row r="105" spans="1:15" ht="15.75" x14ac:dyDescent="0.25">
      <c r="A105" s="14"/>
      <c r="B105" s="13"/>
      <c r="C105" s="13"/>
      <c r="D105" s="52" t="str">
        <f t="shared" ref="D105:K105" si="29">IF(D104&gt;0,$D$11*D104/1000,"")</f>
        <v/>
      </c>
      <c r="E105" s="56" t="str">
        <f t="shared" si="29"/>
        <v/>
      </c>
      <c r="F105" s="50" t="str">
        <f t="shared" si="29"/>
        <v/>
      </c>
      <c r="G105" s="50" t="str">
        <f t="shared" si="29"/>
        <v/>
      </c>
      <c r="H105" s="50" t="str">
        <f t="shared" si="29"/>
        <v/>
      </c>
      <c r="I105" s="50" t="str">
        <f t="shared" si="29"/>
        <v/>
      </c>
      <c r="J105" s="50" t="str">
        <f t="shared" si="29"/>
        <v/>
      </c>
      <c r="K105" s="50" t="str">
        <f t="shared" si="29"/>
        <v/>
      </c>
      <c r="L105" s="11"/>
      <c r="M105" s="10"/>
      <c r="N105" s="8"/>
    </row>
    <row r="106" spans="1:15" ht="15.75" x14ac:dyDescent="0.25">
      <c r="A106" s="14" t="s">
        <v>40</v>
      </c>
      <c r="B106" s="13">
        <f>SUM(D106:K106)</f>
        <v>100</v>
      </c>
      <c r="C106" s="13" t="s">
        <v>24</v>
      </c>
      <c r="D106" s="51"/>
      <c r="E106" s="51"/>
      <c r="F106" s="51"/>
      <c r="G106" s="51"/>
      <c r="H106" s="51"/>
      <c r="I106" s="51">
        <v>100</v>
      </c>
      <c r="J106" s="51"/>
      <c r="K106" s="51"/>
      <c r="L106" s="12">
        <v>2.4</v>
      </c>
      <c r="M106" s="10">
        <v>74</v>
      </c>
      <c r="N106" s="9">
        <f>L106*M106</f>
        <v>177.6</v>
      </c>
    </row>
    <row r="107" spans="1:15" ht="15.75" x14ac:dyDescent="0.25">
      <c r="A107" s="14"/>
      <c r="B107" s="13"/>
      <c r="C107" s="13"/>
      <c r="D107" s="52" t="str">
        <f>IF(D106&gt;0,$D$11*D106/1000,"")</f>
        <v/>
      </c>
      <c r="E107" s="50" t="str">
        <f>IF(E106&gt;0,$D$11*E106/1000,"")</f>
        <v/>
      </c>
      <c r="F107" s="50"/>
      <c r="G107" s="56" t="str">
        <f>IF(G106&gt;0,$D$11*G106/1000,"")</f>
        <v/>
      </c>
      <c r="H107" s="50" t="str">
        <f>IF(H106&gt;0,$D$11*H106/1000,"")</f>
        <v/>
      </c>
      <c r="I107" s="50">
        <v>2.4</v>
      </c>
      <c r="J107" s="50" t="str">
        <f>IF(J106&gt;0,$D$11*J106/1000,"")</f>
        <v/>
      </c>
      <c r="K107" s="50"/>
      <c r="L107" s="11"/>
      <c r="M107" s="10"/>
      <c r="N107" s="8"/>
    </row>
    <row r="108" spans="1:15" ht="15.75" x14ac:dyDescent="0.25">
      <c r="A108" s="14" t="s">
        <v>66</v>
      </c>
      <c r="B108" s="13">
        <f>SUM(D108:K108)</f>
        <v>0</v>
      </c>
      <c r="C108" s="13" t="s">
        <v>24</v>
      </c>
      <c r="D108" s="51"/>
      <c r="E108" s="48"/>
      <c r="F108" s="48"/>
      <c r="G108" s="48"/>
      <c r="H108" s="48"/>
      <c r="I108" s="48"/>
      <c r="J108" s="48"/>
      <c r="K108" s="48"/>
      <c r="L108" s="12">
        <f>SUM(D109:K109)</f>
        <v>0</v>
      </c>
      <c r="M108" s="10"/>
      <c r="N108" s="9">
        <f>L108*M108</f>
        <v>0</v>
      </c>
    </row>
    <row r="109" spans="1:15" ht="15.75" x14ac:dyDescent="0.25">
      <c r="A109" s="14"/>
      <c r="B109" s="13"/>
      <c r="C109" s="13"/>
      <c r="D109" s="52" t="str">
        <f t="shared" ref="D109:K109" si="30">IF(D108&gt;0,$D$11*D108/1000,"")</f>
        <v/>
      </c>
      <c r="E109" s="50" t="str">
        <f t="shared" si="30"/>
        <v/>
      </c>
      <c r="F109" s="50" t="str">
        <f t="shared" si="30"/>
        <v/>
      </c>
      <c r="G109" s="50" t="str">
        <f t="shared" si="30"/>
        <v/>
      </c>
      <c r="H109" s="50" t="str">
        <f t="shared" si="30"/>
        <v/>
      </c>
      <c r="I109" s="50" t="str">
        <f t="shared" si="30"/>
        <v/>
      </c>
      <c r="J109" s="50" t="str">
        <f t="shared" si="30"/>
        <v/>
      </c>
      <c r="K109" s="50" t="str">
        <f t="shared" si="30"/>
        <v/>
      </c>
      <c r="L109" s="11"/>
      <c r="M109" s="10"/>
      <c r="N109" s="8"/>
      <c r="O109" s="15">
        <v>5</v>
      </c>
    </row>
    <row r="110" spans="1:15" ht="15.75" x14ac:dyDescent="0.25">
      <c r="A110" s="14" t="s">
        <v>67</v>
      </c>
      <c r="B110" s="13">
        <f>SUM(D110:K110)</f>
        <v>0</v>
      </c>
      <c r="C110" s="13" t="s">
        <v>24</v>
      </c>
      <c r="D110" s="51"/>
      <c r="E110" s="48"/>
      <c r="F110" s="48"/>
      <c r="G110" s="48"/>
      <c r="H110" s="48"/>
      <c r="I110" s="48"/>
      <c r="J110" s="48"/>
      <c r="K110" s="48"/>
      <c r="L110" s="12">
        <f>SUM(D111:K111)</f>
        <v>0</v>
      </c>
      <c r="M110" s="10"/>
      <c r="N110" s="9">
        <f>L110*M110</f>
        <v>0</v>
      </c>
    </row>
    <row r="111" spans="1:15" ht="15.75" x14ac:dyDescent="0.25">
      <c r="A111" s="14"/>
      <c r="B111" s="13"/>
      <c r="C111" s="13"/>
      <c r="D111" s="62" t="str">
        <f t="shared" ref="D111:K111" si="31">IF(D110&gt;0,$D$11*D110/1000,"")</f>
        <v/>
      </c>
      <c r="E111" s="64" t="str">
        <f t="shared" si="31"/>
        <v/>
      </c>
      <c r="F111" s="64" t="str">
        <f t="shared" si="31"/>
        <v/>
      </c>
      <c r="G111" s="64" t="str">
        <f t="shared" si="31"/>
        <v/>
      </c>
      <c r="H111" s="64" t="str">
        <f t="shared" si="31"/>
        <v/>
      </c>
      <c r="I111" s="64" t="str">
        <f t="shared" si="31"/>
        <v/>
      </c>
      <c r="J111" s="64" t="str">
        <f t="shared" si="31"/>
        <v/>
      </c>
      <c r="K111" s="64" t="str">
        <f t="shared" si="31"/>
        <v/>
      </c>
      <c r="L111" s="11"/>
      <c r="M111" s="2"/>
      <c r="N111" s="8"/>
    </row>
    <row r="112" spans="1:15" ht="15.75" x14ac:dyDescent="0.25">
      <c r="A112" s="7" t="s">
        <v>42</v>
      </c>
      <c r="B112" s="13">
        <f>SUM(D112:K112)</f>
        <v>0</v>
      </c>
      <c r="C112" s="13" t="s">
        <v>24</v>
      </c>
      <c r="D112" s="65"/>
      <c r="E112" s="66"/>
      <c r="F112" s="66"/>
      <c r="G112" s="66"/>
      <c r="H112" s="66"/>
      <c r="I112" s="66"/>
      <c r="J112" s="66"/>
      <c r="K112" s="66"/>
      <c r="L112" s="67"/>
      <c r="M112" s="59"/>
      <c r="N112" s="49">
        <f>L112*M112</f>
        <v>0</v>
      </c>
    </row>
    <row r="113" spans="1:14" ht="15.75" x14ac:dyDescent="0.25">
      <c r="A113" s="7"/>
      <c r="B113" s="13"/>
      <c r="C113" s="13"/>
      <c r="D113" s="52" t="str">
        <f t="shared" ref="D113:K113" si="32">IF(D112&gt;0,$D$11*D112/1000,"")</f>
        <v/>
      </c>
      <c r="E113" s="50" t="str">
        <f t="shared" si="32"/>
        <v/>
      </c>
      <c r="F113" s="50" t="str">
        <f t="shared" si="32"/>
        <v/>
      </c>
      <c r="G113" s="50" t="str">
        <f t="shared" si="32"/>
        <v/>
      </c>
      <c r="H113" s="50" t="str">
        <f t="shared" si="32"/>
        <v/>
      </c>
      <c r="I113" s="50" t="str">
        <f t="shared" si="32"/>
        <v/>
      </c>
      <c r="J113" s="50" t="str">
        <f t="shared" si="32"/>
        <v/>
      </c>
      <c r="K113" s="50" t="str">
        <f t="shared" si="32"/>
        <v/>
      </c>
      <c r="L113" s="68">
        <f>SUM(D113:K113)</f>
        <v>0</v>
      </c>
      <c r="M113" s="59"/>
      <c r="N113" s="49">
        <f>L113*M113</f>
        <v>0</v>
      </c>
    </row>
    <row r="114" spans="1:14" ht="15.75" x14ac:dyDescent="0.25">
      <c r="A114" s="6" t="s">
        <v>43</v>
      </c>
      <c r="B114" s="5"/>
      <c r="C114" s="4"/>
      <c r="D114" s="69"/>
      <c r="E114" s="70"/>
      <c r="F114" s="70"/>
      <c r="G114" s="70"/>
      <c r="H114" s="70"/>
      <c r="I114" s="70"/>
      <c r="J114" s="70"/>
      <c r="K114" s="70"/>
      <c r="L114" s="71"/>
      <c r="M114" s="72"/>
      <c r="N114" s="73"/>
    </row>
    <row r="115" spans="1:14" ht="15.75" x14ac:dyDescent="0.25">
      <c r="A115" s="6" t="s">
        <v>44</v>
      </c>
      <c r="B115" s="5"/>
      <c r="C115" s="4"/>
      <c r="D115" s="74"/>
      <c r="E115" s="75"/>
      <c r="F115" s="42"/>
      <c r="G115" s="42"/>
      <c r="H115" s="42"/>
      <c r="I115" s="42"/>
      <c r="J115" s="42"/>
      <c r="K115" s="42"/>
      <c r="L115" s="76"/>
      <c r="M115" s="76"/>
      <c r="N115" s="77"/>
    </row>
    <row r="116" spans="1:14" ht="15.75" x14ac:dyDescent="0.25">
      <c r="A116" s="3" t="s">
        <v>68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</sheetData>
  <mergeCells count="302">
    <mergeCell ref="N96:N97"/>
    <mergeCell ref="A94:A95"/>
    <mergeCell ref="B94:B95"/>
    <mergeCell ref="C94:C95"/>
    <mergeCell ref="L94:L95"/>
    <mergeCell ref="M94:M95"/>
    <mergeCell ref="N98:N99"/>
    <mergeCell ref="A100:A101"/>
    <mergeCell ref="B100:B101"/>
    <mergeCell ref="C100:C101"/>
    <mergeCell ref="L100:L101"/>
    <mergeCell ref="M100:M101"/>
    <mergeCell ref="N100:N101"/>
    <mergeCell ref="A98:A99"/>
    <mergeCell ref="B98:B99"/>
    <mergeCell ref="C98:C99"/>
    <mergeCell ref="L98:L99"/>
    <mergeCell ref="M98:M99"/>
    <mergeCell ref="N94:N95"/>
    <mergeCell ref="A96:A97"/>
    <mergeCell ref="B96:B97"/>
    <mergeCell ref="C96:C97"/>
    <mergeCell ref="L96:L97"/>
    <mergeCell ref="M96:M97"/>
    <mergeCell ref="A90:A91"/>
    <mergeCell ref="B90:B91"/>
    <mergeCell ref="C90:C91"/>
    <mergeCell ref="L90:L91"/>
    <mergeCell ref="M90:M91"/>
    <mergeCell ref="N90:N91"/>
    <mergeCell ref="A92:A93"/>
    <mergeCell ref="B92:B93"/>
    <mergeCell ref="C92:C93"/>
    <mergeCell ref="L92:L93"/>
    <mergeCell ref="M92:M93"/>
    <mergeCell ref="N92:N93"/>
    <mergeCell ref="N72:N73"/>
    <mergeCell ref="N70:N71"/>
    <mergeCell ref="A68:A69"/>
    <mergeCell ref="B68:B69"/>
    <mergeCell ref="C68:C69"/>
    <mergeCell ref="L68:L69"/>
    <mergeCell ref="M68:M69"/>
    <mergeCell ref="N68:N69"/>
    <mergeCell ref="A70:A71"/>
    <mergeCell ref="B70:B71"/>
    <mergeCell ref="C70:C71"/>
    <mergeCell ref="L70:L71"/>
    <mergeCell ref="M70:M71"/>
    <mergeCell ref="A72:A73"/>
    <mergeCell ref="B72:B73"/>
    <mergeCell ref="C72:C73"/>
    <mergeCell ref="L72:L73"/>
    <mergeCell ref="M72:M73"/>
    <mergeCell ref="N78:N79"/>
    <mergeCell ref="A74:A75"/>
    <mergeCell ref="B74:B75"/>
    <mergeCell ref="C74:C75"/>
    <mergeCell ref="L74:L75"/>
    <mergeCell ref="M74:M75"/>
    <mergeCell ref="N74:N75"/>
    <mergeCell ref="A78:A79"/>
    <mergeCell ref="B78:B79"/>
    <mergeCell ref="M76:M77"/>
    <mergeCell ref="N76:N77"/>
    <mergeCell ref="C78:C79"/>
    <mergeCell ref="L78:L79"/>
    <mergeCell ref="M78:M79"/>
    <mergeCell ref="A76:A77"/>
    <mergeCell ref="B76:B77"/>
    <mergeCell ref="C76:C77"/>
    <mergeCell ref="L76:L77"/>
    <mergeCell ref="D57:G57"/>
    <mergeCell ref="A58:B58"/>
    <mergeCell ref="D59:J59"/>
    <mergeCell ref="D60:J60"/>
    <mergeCell ref="D62:J62"/>
    <mergeCell ref="L64:M64"/>
    <mergeCell ref="L65:L66"/>
    <mergeCell ref="M65:M66"/>
    <mergeCell ref="N65:N66"/>
    <mergeCell ref="A66:A67"/>
    <mergeCell ref="B66:B67"/>
    <mergeCell ref="C66:C67"/>
    <mergeCell ref="D63:D65"/>
    <mergeCell ref="E63:E65"/>
    <mergeCell ref="F63:F65"/>
    <mergeCell ref="I63:I66"/>
    <mergeCell ref="K63:K66"/>
    <mergeCell ref="H63:H65"/>
    <mergeCell ref="G63:G66"/>
    <mergeCell ref="J63:J66"/>
    <mergeCell ref="N82:N83"/>
    <mergeCell ref="A80:A81"/>
    <mergeCell ref="B80:B81"/>
    <mergeCell ref="C80:C81"/>
    <mergeCell ref="L80:L81"/>
    <mergeCell ref="M80:M81"/>
    <mergeCell ref="N80:N81"/>
    <mergeCell ref="A84:A85"/>
    <mergeCell ref="B82:B83"/>
    <mergeCell ref="C82:C83"/>
    <mergeCell ref="L82:L83"/>
    <mergeCell ref="M82:M83"/>
    <mergeCell ref="N88:N89"/>
    <mergeCell ref="A88:A89"/>
    <mergeCell ref="B88:B89"/>
    <mergeCell ref="C88:C89"/>
    <mergeCell ref="L88:L89"/>
    <mergeCell ref="M88:M89"/>
    <mergeCell ref="N86:N87"/>
    <mergeCell ref="B84:B85"/>
    <mergeCell ref="C84:C85"/>
    <mergeCell ref="L84:L85"/>
    <mergeCell ref="M84:M85"/>
    <mergeCell ref="N84:N85"/>
    <mergeCell ref="A86:A87"/>
    <mergeCell ref="B86:B87"/>
    <mergeCell ref="C86:C87"/>
    <mergeCell ref="L86:L87"/>
    <mergeCell ref="M86:M87"/>
    <mergeCell ref="A102:A103"/>
    <mergeCell ref="B102:B103"/>
    <mergeCell ref="C102:C103"/>
    <mergeCell ref="L102:L103"/>
    <mergeCell ref="M102:M103"/>
    <mergeCell ref="N106:N107"/>
    <mergeCell ref="A104:A105"/>
    <mergeCell ref="B104:B105"/>
    <mergeCell ref="C104:C105"/>
    <mergeCell ref="L104:L105"/>
    <mergeCell ref="M104:M105"/>
    <mergeCell ref="N104:N105"/>
    <mergeCell ref="N102:N103"/>
    <mergeCell ref="A115:C115"/>
    <mergeCell ref="C108:C109"/>
    <mergeCell ref="A116:M116"/>
    <mergeCell ref="A110:A111"/>
    <mergeCell ref="B110:B111"/>
    <mergeCell ref="C110:C111"/>
    <mergeCell ref="L110:L111"/>
    <mergeCell ref="M110:M111"/>
    <mergeCell ref="L106:L107"/>
    <mergeCell ref="M106:M107"/>
    <mergeCell ref="A106:A107"/>
    <mergeCell ref="B106:B107"/>
    <mergeCell ref="C106:C107"/>
    <mergeCell ref="A114:C114"/>
    <mergeCell ref="N110:N111"/>
    <mergeCell ref="A112:A113"/>
    <mergeCell ref="B112:B113"/>
    <mergeCell ref="C112:C113"/>
    <mergeCell ref="L108:L109"/>
    <mergeCell ref="M108:M109"/>
    <mergeCell ref="N108:N109"/>
    <mergeCell ref="A108:A109"/>
    <mergeCell ref="B108:B109"/>
    <mergeCell ref="A24:A25"/>
    <mergeCell ref="B24:B25"/>
    <mergeCell ref="C24:C25"/>
    <mergeCell ref="L24:L25"/>
    <mergeCell ref="M24:M25"/>
    <mergeCell ref="N24:N25"/>
    <mergeCell ref="A16:A17"/>
    <mergeCell ref="B16:B17"/>
    <mergeCell ref="C16:C17"/>
    <mergeCell ref="L16:L17"/>
    <mergeCell ref="M16:M17"/>
    <mergeCell ref="N16:N17"/>
    <mergeCell ref="N22:N23"/>
    <mergeCell ref="A20:A21"/>
    <mergeCell ref="B20:B21"/>
    <mergeCell ref="C20:C21"/>
    <mergeCell ref="L20:L21"/>
    <mergeCell ref="M20:M21"/>
    <mergeCell ref="N20:N21"/>
    <mergeCell ref="A22:A23"/>
    <mergeCell ref="B22:B23"/>
    <mergeCell ref="C22:C23"/>
    <mergeCell ref="L22:L23"/>
    <mergeCell ref="M22:M23"/>
    <mergeCell ref="A18:A19"/>
    <mergeCell ref="B18:B19"/>
    <mergeCell ref="C18:C19"/>
    <mergeCell ref="L18:L19"/>
    <mergeCell ref="M18:M19"/>
    <mergeCell ref="N18:N19"/>
    <mergeCell ref="C38:C39"/>
    <mergeCell ref="L38:L39"/>
    <mergeCell ref="M38:M39"/>
    <mergeCell ref="M34:M35"/>
    <mergeCell ref="N34:N35"/>
    <mergeCell ref="N30:N31"/>
    <mergeCell ref="A32:A33"/>
    <mergeCell ref="B32:B33"/>
    <mergeCell ref="C32:C33"/>
    <mergeCell ref="L32:L33"/>
    <mergeCell ref="M32:M33"/>
    <mergeCell ref="N32:N33"/>
    <mergeCell ref="N36:N37"/>
    <mergeCell ref="A36:A37"/>
    <mergeCell ref="B36:B37"/>
    <mergeCell ref="C36:C37"/>
    <mergeCell ref="L36:L37"/>
    <mergeCell ref="M36:M37"/>
    <mergeCell ref="D1:G1"/>
    <mergeCell ref="A2:B2"/>
    <mergeCell ref="D3:J3"/>
    <mergeCell ref="D4:J4"/>
    <mergeCell ref="D6:J6"/>
    <mergeCell ref="L8:M8"/>
    <mergeCell ref="L9:L10"/>
    <mergeCell ref="M9:M10"/>
    <mergeCell ref="N9:N10"/>
    <mergeCell ref="A10:A11"/>
    <mergeCell ref="B10:B11"/>
    <mergeCell ref="C10:C11"/>
    <mergeCell ref="D7:D9"/>
    <mergeCell ref="E7:E9"/>
    <mergeCell ref="F7:F9"/>
    <mergeCell ref="I7:I10"/>
    <mergeCell ref="K7:K10"/>
    <mergeCell ref="H7:H9"/>
    <mergeCell ref="G7:G10"/>
    <mergeCell ref="J7:J10"/>
    <mergeCell ref="A40:A41"/>
    <mergeCell ref="B40:B41"/>
    <mergeCell ref="C40:C41"/>
    <mergeCell ref="L40:L41"/>
    <mergeCell ref="M40:M41"/>
    <mergeCell ref="N40:N41"/>
    <mergeCell ref="N14:N15"/>
    <mergeCell ref="A12:A13"/>
    <mergeCell ref="B12:B13"/>
    <mergeCell ref="C12:C13"/>
    <mergeCell ref="L12:L13"/>
    <mergeCell ref="M12:M13"/>
    <mergeCell ref="N12:N13"/>
    <mergeCell ref="A14:A15"/>
    <mergeCell ref="B14:B15"/>
    <mergeCell ref="C14:C15"/>
    <mergeCell ref="L14:L15"/>
    <mergeCell ref="M14:M15"/>
    <mergeCell ref="A30:A31"/>
    <mergeCell ref="B30:B31"/>
    <mergeCell ref="C30:C31"/>
    <mergeCell ref="N38:N39"/>
    <mergeCell ref="A38:A39"/>
    <mergeCell ref="B38:B39"/>
    <mergeCell ref="N28:N29"/>
    <mergeCell ref="A26:A27"/>
    <mergeCell ref="B26:B27"/>
    <mergeCell ref="C26:C27"/>
    <mergeCell ref="L26:L27"/>
    <mergeCell ref="M26:M27"/>
    <mergeCell ref="N26:N27"/>
    <mergeCell ref="A34:A35"/>
    <mergeCell ref="B28:B29"/>
    <mergeCell ref="C28:C29"/>
    <mergeCell ref="L28:L29"/>
    <mergeCell ref="M28:M29"/>
    <mergeCell ref="L30:L31"/>
    <mergeCell ref="M30:M31"/>
    <mergeCell ref="B34:B35"/>
    <mergeCell ref="C34:C35"/>
    <mergeCell ref="L34:L35"/>
    <mergeCell ref="A54:C54"/>
    <mergeCell ref="A55:C55"/>
    <mergeCell ref="C46:C47"/>
    <mergeCell ref="A56:M56"/>
    <mergeCell ref="A50:A51"/>
    <mergeCell ref="B50:B51"/>
    <mergeCell ref="C50:C51"/>
    <mergeCell ref="L50:L51"/>
    <mergeCell ref="M50:M51"/>
    <mergeCell ref="A48:A49"/>
    <mergeCell ref="B48:B49"/>
    <mergeCell ref="C48:C49"/>
    <mergeCell ref="L48:L49"/>
    <mergeCell ref="M48:M49"/>
    <mergeCell ref="N50:N51"/>
    <mergeCell ref="A52:A53"/>
    <mergeCell ref="B52:B53"/>
    <mergeCell ref="C52:C53"/>
    <mergeCell ref="L46:L47"/>
    <mergeCell ref="M46:M47"/>
    <mergeCell ref="N46:N47"/>
    <mergeCell ref="A46:A47"/>
    <mergeCell ref="B46:B47"/>
    <mergeCell ref="N48:N49"/>
    <mergeCell ref="A44:A45"/>
    <mergeCell ref="B44:B45"/>
    <mergeCell ref="C44:C45"/>
    <mergeCell ref="L44:L45"/>
    <mergeCell ref="M44:M45"/>
    <mergeCell ref="N44:N45"/>
    <mergeCell ref="A42:A43"/>
    <mergeCell ref="B42:B43"/>
    <mergeCell ref="C42:C43"/>
    <mergeCell ref="L42:L43"/>
    <mergeCell ref="M42:M43"/>
    <mergeCell ref="N42:N4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dcterms:modified xsi:type="dcterms:W3CDTF">2025-01-17T05:57:48Z</dcterms:modified>
  <cp:category/>
</cp:coreProperties>
</file>