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5-04-2025_11-09-49\"/>
    </mc:Choice>
  </mc:AlternateContent>
  <bookViews>
    <workbookView xWindow="0" yWindow="0" windowWidth="20490" windowHeight="7650"/>
  </bookViews>
  <sheets>
    <sheet name="Sheet1" sheetId="1" r:id="rId1"/>
  </sheets>
  <definedNames>
    <definedName name="_xlnm.Print_Area" localSheetId="0">Sheet1!$A$1:$N$63</definedName>
  </definedNames>
  <calcPr calcId="162913"/>
</workbook>
</file>

<file path=xl/calcChain.xml><?xml version="1.0" encoding="utf-8"?>
<calcChain xmlns="http://schemas.openxmlformats.org/spreadsheetml/2006/main">
  <c r="K180" i="1" l="1"/>
  <c r="J180" i="1"/>
  <c r="I180" i="1"/>
  <c r="H180" i="1"/>
  <c r="G180" i="1"/>
  <c r="F180" i="1"/>
  <c r="E180" i="1"/>
  <c r="D180" i="1"/>
  <c r="L180" i="1" s="1"/>
  <c r="N180" i="1" s="1"/>
  <c r="N179" i="1"/>
  <c r="B179" i="1"/>
  <c r="K178" i="1"/>
  <c r="J178" i="1"/>
  <c r="I178" i="1"/>
  <c r="H178" i="1"/>
  <c r="G178" i="1"/>
  <c r="F178" i="1"/>
  <c r="E178" i="1"/>
  <c r="D178" i="1"/>
  <c r="N177" i="1"/>
  <c r="B177" i="1"/>
  <c r="K176" i="1"/>
  <c r="J176" i="1"/>
  <c r="I176" i="1"/>
  <c r="H176" i="1"/>
  <c r="G176" i="1"/>
  <c r="F176" i="1"/>
  <c r="E176" i="1"/>
  <c r="D176" i="1"/>
  <c r="L175" i="1"/>
  <c r="N175" i="1" s="1"/>
  <c r="B175" i="1"/>
  <c r="K174" i="1"/>
  <c r="J174" i="1"/>
  <c r="I174" i="1"/>
  <c r="F174" i="1"/>
  <c r="E174" i="1"/>
  <c r="D174" i="1"/>
  <c r="N173" i="1"/>
  <c r="B173" i="1"/>
  <c r="K172" i="1"/>
  <c r="J172" i="1"/>
  <c r="I172" i="1"/>
  <c r="H172" i="1"/>
  <c r="G172" i="1"/>
  <c r="F172" i="1"/>
  <c r="E172" i="1"/>
  <c r="L171" i="1" s="1"/>
  <c r="N171" i="1" s="1"/>
  <c r="D172" i="1"/>
  <c r="B171" i="1"/>
  <c r="K170" i="1"/>
  <c r="J170" i="1"/>
  <c r="I170" i="1"/>
  <c r="H170" i="1"/>
  <c r="G170" i="1"/>
  <c r="E170" i="1"/>
  <c r="D170" i="1"/>
  <c r="N169" i="1"/>
  <c r="B169" i="1"/>
  <c r="K168" i="1"/>
  <c r="J168" i="1"/>
  <c r="I168" i="1"/>
  <c r="H168" i="1"/>
  <c r="F168" i="1"/>
  <c r="E168" i="1"/>
  <c r="D168" i="1"/>
  <c r="N167" i="1"/>
  <c r="B167" i="1"/>
  <c r="K166" i="1"/>
  <c r="J166" i="1"/>
  <c r="I166" i="1"/>
  <c r="H166" i="1"/>
  <c r="G166" i="1"/>
  <c r="F166" i="1"/>
  <c r="E166" i="1"/>
  <c r="B165" i="1"/>
  <c r="K164" i="1"/>
  <c r="H164" i="1"/>
  <c r="G164" i="1"/>
  <c r="F164" i="1"/>
  <c r="E164" i="1"/>
  <c r="D164" i="1"/>
  <c r="N163" i="1"/>
  <c r="B163" i="1"/>
  <c r="K162" i="1"/>
  <c r="J162" i="1"/>
  <c r="I162" i="1"/>
  <c r="F162" i="1"/>
  <c r="E162" i="1"/>
  <c r="D162" i="1"/>
  <c r="B161" i="1"/>
  <c r="K160" i="1"/>
  <c r="J160" i="1"/>
  <c r="I160" i="1"/>
  <c r="G160" i="1"/>
  <c r="F160" i="1"/>
  <c r="E160" i="1"/>
  <c r="D160" i="1"/>
  <c r="B159" i="1"/>
  <c r="K158" i="1"/>
  <c r="J158" i="1"/>
  <c r="I158" i="1"/>
  <c r="H158" i="1"/>
  <c r="G158" i="1"/>
  <c r="F158" i="1"/>
  <c r="E158" i="1"/>
  <c r="B157" i="1"/>
  <c r="K156" i="1"/>
  <c r="J156" i="1"/>
  <c r="I156" i="1"/>
  <c r="H156" i="1"/>
  <c r="G156" i="1"/>
  <c r="F156" i="1"/>
  <c r="E156" i="1"/>
  <c r="D156" i="1"/>
  <c r="L155" i="1"/>
  <c r="N155" i="1" s="1"/>
  <c r="B155" i="1"/>
  <c r="J154" i="1"/>
  <c r="H154" i="1"/>
  <c r="G154" i="1"/>
  <c r="F154" i="1"/>
  <c r="E154" i="1"/>
  <c r="N153" i="1"/>
  <c r="B153" i="1"/>
  <c r="K152" i="1"/>
  <c r="J152" i="1"/>
  <c r="I152" i="1"/>
  <c r="H152" i="1"/>
  <c r="G152" i="1"/>
  <c r="F152" i="1"/>
  <c r="E152" i="1"/>
  <c r="B151" i="1"/>
  <c r="K150" i="1"/>
  <c r="J150" i="1"/>
  <c r="I150" i="1"/>
  <c r="H150" i="1"/>
  <c r="G150" i="1"/>
  <c r="F150" i="1"/>
  <c r="N149" i="1"/>
  <c r="B149" i="1"/>
  <c r="K148" i="1"/>
  <c r="J148" i="1"/>
  <c r="I148" i="1"/>
  <c r="H148" i="1"/>
  <c r="F148" i="1"/>
  <c r="D148" i="1"/>
  <c r="N147" i="1"/>
  <c r="B147" i="1"/>
  <c r="K146" i="1"/>
  <c r="J146" i="1"/>
  <c r="I146" i="1"/>
  <c r="H146" i="1"/>
  <c r="G146" i="1"/>
  <c r="F146" i="1"/>
  <c r="B145" i="1"/>
  <c r="K144" i="1"/>
  <c r="J144" i="1"/>
  <c r="I144" i="1"/>
  <c r="H144" i="1"/>
  <c r="G144" i="1"/>
  <c r="N143" i="1"/>
  <c r="B143" i="1"/>
  <c r="K142" i="1"/>
  <c r="I142" i="1"/>
  <c r="H142" i="1"/>
  <c r="G142" i="1"/>
  <c r="F142" i="1"/>
  <c r="D142" i="1"/>
  <c r="N141" i="1"/>
  <c r="B141" i="1"/>
  <c r="K140" i="1"/>
  <c r="J140" i="1"/>
  <c r="I140" i="1"/>
  <c r="H140" i="1"/>
  <c r="G140" i="1"/>
  <c r="F140" i="1"/>
  <c r="D140" i="1"/>
  <c r="B139" i="1"/>
  <c r="K138" i="1"/>
  <c r="J138" i="1"/>
  <c r="H138" i="1"/>
  <c r="G138" i="1"/>
  <c r="E138" i="1"/>
  <c r="D138" i="1"/>
  <c r="B137" i="1"/>
  <c r="J136" i="1"/>
  <c r="K118" i="1"/>
  <c r="J118" i="1"/>
  <c r="I118" i="1"/>
  <c r="H118" i="1"/>
  <c r="G118" i="1"/>
  <c r="F118" i="1"/>
  <c r="E118" i="1"/>
  <c r="D118" i="1"/>
  <c r="N117" i="1"/>
  <c r="B117" i="1"/>
  <c r="K116" i="1"/>
  <c r="J116" i="1"/>
  <c r="H116" i="1"/>
  <c r="G116" i="1"/>
  <c r="F116" i="1"/>
  <c r="E116" i="1"/>
  <c r="D116" i="1"/>
  <c r="N115" i="1"/>
  <c r="B115" i="1"/>
  <c r="K114" i="1"/>
  <c r="J114" i="1"/>
  <c r="I114" i="1"/>
  <c r="H114" i="1"/>
  <c r="G114" i="1"/>
  <c r="F114" i="1"/>
  <c r="E114" i="1"/>
  <c r="D114" i="1"/>
  <c r="L113" i="1" s="1"/>
  <c r="N113" i="1" s="1"/>
  <c r="B113" i="1"/>
  <c r="K112" i="1"/>
  <c r="J112" i="1"/>
  <c r="H112" i="1"/>
  <c r="F112" i="1"/>
  <c r="E112" i="1"/>
  <c r="D112" i="1"/>
  <c r="N111" i="1"/>
  <c r="B111" i="1"/>
  <c r="K110" i="1"/>
  <c r="J110" i="1"/>
  <c r="H110" i="1"/>
  <c r="G110" i="1"/>
  <c r="F110" i="1"/>
  <c r="E110" i="1"/>
  <c r="D110" i="1"/>
  <c r="N109" i="1"/>
  <c r="B109" i="1"/>
  <c r="K108" i="1"/>
  <c r="J108" i="1"/>
  <c r="I108" i="1"/>
  <c r="G108" i="1"/>
  <c r="F108" i="1"/>
  <c r="E108" i="1"/>
  <c r="D108" i="1"/>
  <c r="B107" i="1"/>
  <c r="K106" i="1"/>
  <c r="J106" i="1"/>
  <c r="I106" i="1"/>
  <c r="G106" i="1"/>
  <c r="F106" i="1"/>
  <c r="E106" i="1"/>
  <c r="D106" i="1"/>
  <c r="N105" i="1"/>
  <c r="B105" i="1"/>
  <c r="K104" i="1"/>
  <c r="J104" i="1"/>
  <c r="I104" i="1"/>
  <c r="H104" i="1"/>
  <c r="G104" i="1"/>
  <c r="F104" i="1"/>
  <c r="E104" i="1"/>
  <c r="B103" i="1"/>
  <c r="K102" i="1"/>
  <c r="J102" i="1"/>
  <c r="I102" i="1"/>
  <c r="G102" i="1"/>
  <c r="F102" i="1"/>
  <c r="E102" i="1"/>
  <c r="D102" i="1"/>
  <c r="B101" i="1"/>
  <c r="K100" i="1"/>
  <c r="J100" i="1"/>
  <c r="I100" i="1"/>
  <c r="G100" i="1"/>
  <c r="F100" i="1"/>
  <c r="E100" i="1"/>
  <c r="D100" i="1"/>
  <c r="B99" i="1"/>
  <c r="K98" i="1"/>
  <c r="J98" i="1"/>
  <c r="I98" i="1"/>
  <c r="H98" i="1"/>
  <c r="G98" i="1"/>
  <c r="F98" i="1"/>
  <c r="D98" i="1"/>
  <c r="B97" i="1"/>
  <c r="K96" i="1"/>
  <c r="J96" i="1"/>
  <c r="I96" i="1"/>
  <c r="H96" i="1"/>
  <c r="G96" i="1"/>
  <c r="F96" i="1"/>
  <c r="E96" i="1"/>
  <c r="B95" i="1"/>
  <c r="K94" i="1"/>
  <c r="J94" i="1"/>
  <c r="I94" i="1"/>
  <c r="H94" i="1"/>
  <c r="G94" i="1"/>
  <c r="F94" i="1"/>
  <c r="E94" i="1"/>
  <c r="N93" i="1"/>
  <c r="B93" i="1"/>
  <c r="J92" i="1"/>
  <c r="F92" i="1"/>
  <c r="E92" i="1"/>
  <c r="B91" i="1"/>
  <c r="K90" i="1"/>
  <c r="J90" i="1"/>
  <c r="I90" i="1"/>
  <c r="H90" i="1"/>
  <c r="G90" i="1"/>
  <c r="F90" i="1"/>
  <c r="E90" i="1"/>
  <c r="B89" i="1"/>
  <c r="K88" i="1"/>
  <c r="J88" i="1"/>
  <c r="I88" i="1"/>
  <c r="H88" i="1"/>
  <c r="G88" i="1"/>
  <c r="B87" i="1"/>
  <c r="K86" i="1"/>
  <c r="J86" i="1"/>
  <c r="H86" i="1"/>
  <c r="G86" i="1"/>
  <c r="F86" i="1"/>
  <c r="N85" i="1"/>
  <c r="B85" i="1"/>
  <c r="K84" i="1"/>
  <c r="J84" i="1"/>
  <c r="I84" i="1"/>
  <c r="H84" i="1"/>
  <c r="G84" i="1"/>
  <c r="F84" i="1"/>
  <c r="B83" i="1"/>
  <c r="K82" i="1"/>
  <c r="J82" i="1"/>
  <c r="I82" i="1"/>
  <c r="H82" i="1"/>
  <c r="G82" i="1"/>
  <c r="F82" i="1"/>
  <c r="N81" i="1"/>
  <c r="B81" i="1"/>
  <c r="K80" i="1"/>
  <c r="J80" i="1"/>
  <c r="I80" i="1"/>
  <c r="H80" i="1"/>
  <c r="G80" i="1"/>
  <c r="F80" i="1"/>
  <c r="N79" i="1"/>
  <c r="B79" i="1"/>
  <c r="K78" i="1"/>
  <c r="J78" i="1"/>
  <c r="H78" i="1"/>
  <c r="G78" i="1"/>
  <c r="E78" i="1"/>
  <c r="D78" i="1"/>
  <c r="N77" i="1"/>
  <c r="B77" i="1"/>
  <c r="D76" i="1"/>
  <c r="E76" i="1" s="1"/>
  <c r="F76" i="1" s="1"/>
  <c r="G76" i="1" s="1"/>
  <c r="H76" i="1" s="1"/>
  <c r="K58" i="1"/>
  <c r="J58" i="1"/>
  <c r="I58" i="1"/>
  <c r="H58" i="1"/>
  <c r="G58" i="1"/>
  <c r="F58" i="1"/>
  <c r="E58" i="1"/>
  <c r="D58" i="1"/>
  <c r="N57" i="1"/>
  <c r="B57" i="1"/>
  <c r="K56" i="1"/>
  <c r="J56" i="1"/>
  <c r="I56" i="1"/>
  <c r="H56" i="1"/>
  <c r="G56" i="1"/>
  <c r="F56" i="1"/>
  <c r="E56" i="1"/>
  <c r="L55" i="1" s="1"/>
  <c r="D56" i="1"/>
  <c r="N55" i="1"/>
  <c r="B55" i="1"/>
  <c r="K54" i="1"/>
  <c r="J54" i="1"/>
  <c r="I54" i="1"/>
  <c r="H54" i="1"/>
  <c r="G54" i="1"/>
  <c r="F54" i="1"/>
  <c r="E54" i="1"/>
  <c r="D54" i="1"/>
  <c r="L53" i="1"/>
  <c r="N53" i="1" s="1"/>
  <c r="B53" i="1"/>
  <c r="K52" i="1"/>
  <c r="J52" i="1"/>
  <c r="I52" i="1"/>
  <c r="H52" i="1"/>
  <c r="G52" i="1"/>
  <c r="F52" i="1"/>
  <c r="E52" i="1"/>
  <c r="D52" i="1"/>
  <c r="N51" i="1"/>
  <c r="B51" i="1"/>
  <c r="K50" i="1"/>
  <c r="J50" i="1"/>
  <c r="I50" i="1"/>
  <c r="H50" i="1"/>
  <c r="F50" i="1"/>
  <c r="E50" i="1"/>
  <c r="D50" i="1"/>
  <c r="N49" i="1"/>
  <c r="B49" i="1"/>
  <c r="K48" i="1"/>
  <c r="J48" i="1"/>
  <c r="I48" i="1"/>
  <c r="H48" i="1"/>
  <c r="G48" i="1"/>
  <c r="F48" i="1"/>
  <c r="E48" i="1"/>
  <c r="B47" i="1"/>
  <c r="K46" i="1"/>
  <c r="J46" i="1"/>
  <c r="I46" i="1"/>
  <c r="H46" i="1"/>
  <c r="G46" i="1"/>
  <c r="F46" i="1"/>
  <c r="E46" i="1"/>
  <c r="L45" i="1" s="1"/>
  <c r="D46" i="1"/>
  <c r="N45" i="1"/>
  <c r="B45" i="1"/>
  <c r="K44" i="1"/>
  <c r="J44" i="1"/>
  <c r="H44" i="1"/>
  <c r="G44" i="1"/>
  <c r="F44" i="1"/>
  <c r="E44" i="1"/>
  <c r="D44" i="1"/>
  <c r="B43" i="1"/>
  <c r="K42" i="1"/>
  <c r="J42" i="1"/>
  <c r="H42" i="1"/>
  <c r="G42" i="1"/>
  <c r="F42" i="1"/>
  <c r="E42" i="1"/>
  <c r="D42" i="1"/>
  <c r="B41" i="1"/>
  <c r="K40" i="1"/>
  <c r="J40" i="1"/>
  <c r="I40" i="1"/>
  <c r="H40" i="1"/>
  <c r="G40" i="1"/>
  <c r="F40" i="1"/>
  <c r="E40" i="1"/>
  <c r="D40" i="1"/>
  <c r="L39" i="1"/>
  <c r="N39" i="1" s="1"/>
  <c r="B39" i="1"/>
  <c r="K38" i="1"/>
  <c r="I38" i="1"/>
  <c r="G38" i="1"/>
  <c r="F38" i="1"/>
  <c r="E38" i="1"/>
  <c r="D38" i="1"/>
  <c r="N37" i="1"/>
  <c r="B37" i="1"/>
  <c r="K36" i="1"/>
  <c r="J36" i="1"/>
  <c r="I36" i="1"/>
  <c r="H36" i="1"/>
  <c r="G36" i="1"/>
  <c r="F36" i="1"/>
  <c r="E36" i="1"/>
  <c r="N35" i="1"/>
  <c r="B35" i="1"/>
  <c r="K34" i="1"/>
  <c r="J34" i="1"/>
  <c r="I34" i="1"/>
  <c r="G34" i="1"/>
  <c r="N33" i="1"/>
  <c r="B33" i="1"/>
  <c r="K32" i="1"/>
  <c r="J32" i="1"/>
  <c r="I32" i="1"/>
  <c r="H32" i="1"/>
  <c r="F32" i="1"/>
  <c r="E32" i="1"/>
  <c r="D32" i="1"/>
  <c r="N31" i="1"/>
  <c r="B31" i="1"/>
  <c r="K30" i="1"/>
  <c r="J30" i="1"/>
  <c r="I30" i="1"/>
  <c r="H30" i="1"/>
  <c r="G30" i="1"/>
  <c r="F30" i="1"/>
  <c r="E30" i="1"/>
  <c r="B29" i="1"/>
  <c r="K28" i="1"/>
  <c r="J28" i="1"/>
  <c r="I28" i="1"/>
  <c r="H28" i="1"/>
  <c r="F28" i="1"/>
  <c r="B27" i="1"/>
  <c r="K26" i="1"/>
  <c r="I26" i="1"/>
  <c r="H26" i="1"/>
  <c r="G26" i="1"/>
  <c r="E26" i="1"/>
  <c r="D26" i="1"/>
  <c r="B25" i="1"/>
  <c r="K24" i="1"/>
  <c r="H24" i="1"/>
  <c r="G24" i="1"/>
  <c r="D24" i="1"/>
  <c r="B23" i="1"/>
  <c r="K22" i="1"/>
  <c r="J22" i="1"/>
  <c r="I22" i="1"/>
  <c r="H22" i="1"/>
  <c r="G22" i="1"/>
  <c r="F22" i="1"/>
  <c r="D22" i="1"/>
  <c r="B21" i="1"/>
  <c r="K20" i="1"/>
  <c r="J20" i="1"/>
  <c r="I20" i="1"/>
  <c r="H20" i="1"/>
  <c r="G20" i="1"/>
  <c r="F20" i="1"/>
  <c r="D20" i="1"/>
  <c r="B19" i="1"/>
  <c r="K18" i="1"/>
  <c r="J18" i="1"/>
  <c r="I18" i="1"/>
  <c r="H18" i="1"/>
  <c r="G18" i="1"/>
  <c r="F18" i="1"/>
  <c r="E18" i="1"/>
  <c r="L17" i="1" s="1"/>
  <c r="D18" i="1"/>
  <c r="N17" i="1"/>
  <c r="B17" i="1"/>
  <c r="K16" i="1"/>
  <c r="J16" i="1"/>
  <c r="I16" i="1"/>
  <c r="H16" i="1"/>
  <c r="G16" i="1"/>
  <c r="F16" i="1"/>
  <c r="B15" i="1"/>
  <c r="D14" i="1"/>
  <c r="I76" i="1" l="1"/>
  <c r="K76" i="1" s="1"/>
  <c r="J76" i="1"/>
  <c r="D166" i="1"/>
  <c r="L165" i="1" s="1"/>
  <c r="N165" i="1" s="1"/>
  <c r="D158" i="1"/>
  <c r="L157" i="1" s="1"/>
  <c r="N157" i="1" s="1"/>
  <c r="D150" i="1"/>
  <c r="D146" i="1"/>
  <c r="E144" i="1"/>
  <c r="I138" i="1"/>
  <c r="H102" i="1"/>
  <c r="L101" i="1" s="1"/>
  <c r="N101" i="1" s="1"/>
  <c r="D90" i="1"/>
  <c r="L89" i="1" s="1"/>
  <c r="N89" i="1" s="1"/>
  <c r="E88" i="1"/>
  <c r="D84" i="1"/>
  <c r="E82" i="1"/>
  <c r="F78" i="1"/>
  <c r="I44" i="1"/>
  <c r="L43" i="1" s="1"/>
  <c r="N43" i="1" s="1"/>
  <c r="D30" i="1"/>
  <c r="L29" i="1" s="1"/>
  <c r="E28" i="1"/>
  <c r="F26" i="1"/>
  <c r="E24" i="1"/>
  <c r="E20" i="1"/>
  <c r="L19" i="1" s="1"/>
  <c r="N19" i="1" s="1"/>
  <c r="N14" i="1" s="1"/>
  <c r="N11" i="1" s="1"/>
  <c r="E14" i="1"/>
  <c r="F14" i="1" s="1"/>
  <c r="G14" i="1" s="1"/>
  <c r="H14" i="1" s="1"/>
  <c r="F170" i="1"/>
  <c r="H162" i="1"/>
  <c r="H160" i="1"/>
  <c r="L159" i="1" s="1"/>
  <c r="N159" i="1" s="1"/>
  <c r="D152" i="1"/>
  <c r="L151" i="1" s="1"/>
  <c r="N151" i="1" s="1"/>
  <c r="E150" i="1"/>
  <c r="G148" i="1"/>
  <c r="E148" i="1"/>
  <c r="E146" i="1"/>
  <c r="F144" i="1"/>
  <c r="D144" i="1"/>
  <c r="E142" i="1"/>
  <c r="E140" i="1"/>
  <c r="L139" i="1" s="1"/>
  <c r="N139" i="1" s="1"/>
  <c r="E22" i="1"/>
  <c r="L21" i="1" s="1"/>
  <c r="N21" i="1" s="1"/>
  <c r="L41" i="1"/>
  <c r="N41" i="1" s="1"/>
  <c r="I42" i="1"/>
  <c r="D48" i="1"/>
  <c r="L47" i="1" s="1"/>
  <c r="N47" i="1" s="1"/>
  <c r="E84" i="1"/>
  <c r="I86" i="1"/>
  <c r="F88" i="1"/>
  <c r="E98" i="1"/>
  <c r="L97" i="1" s="1"/>
  <c r="N97" i="1" s="1"/>
  <c r="D104" i="1"/>
  <c r="L103" i="1" s="1"/>
  <c r="N103" i="1" s="1"/>
  <c r="L137" i="1"/>
  <c r="N137" i="1" s="1"/>
  <c r="L161" i="1"/>
  <c r="N161" i="1" s="1"/>
  <c r="F24" i="1"/>
  <c r="L58" i="1"/>
  <c r="N58" i="1" s="1"/>
  <c r="D82" i="1"/>
  <c r="D88" i="1"/>
  <c r="L87" i="1" s="1"/>
  <c r="N87" i="1" s="1"/>
  <c r="D96" i="1"/>
  <c r="L95" i="1" s="1"/>
  <c r="H100" i="1"/>
  <c r="L99" i="1" s="1"/>
  <c r="N99" i="1" s="1"/>
  <c r="H108" i="1"/>
  <c r="L107" i="1" s="1"/>
  <c r="N107" i="1" s="1"/>
  <c r="L118" i="1"/>
  <c r="N118" i="1" s="1"/>
  <c r="I14" i="1" l="1"/>
  <c r="K14" i="1" s="1"/>
  <c r="J14" i="1"/>
  <c r="L83" i="1"/>
  <c r="N83" i="1" s="1"/>
  <c r="N76" i="1" s="1"/>
  <c r="N73" i="1" s="1"/>
  <c r="L145" i="1"/>
  <c r="N145" i="1" s="1"/>
  <c r="N136" i="1" s="1"/>
  <c r="N133" i="1" s="1"/>
</calcChain>
</file>

<file path=xl/sharedStrings.xml><?xml version="1.0" encoding="utf-8"?>
<sst xmlns="http://schemas.openxmlformats.org/spreadsheetml/2006/main" count="208" uniqueCount="71">
  <si>
    <t xml:space="preserve">УТВЕРЖДАЮ : </t>
  </si>
  <si>
    <t>Льготная категория</t>
  </si>
  <si>
    <t>Заявлено</t>
  </si>
  <si>
    <t>Фактически</t>
  </si>
  <si>
    <t>Сидорова О.Ф.</t>
  </si>
  <si>
    <t>1-4 классы</t>
  </si>
  <si>
    <t>на выдачу продуктов питания</t>
  </si>
  <si>
    <t>ИТОГО</t>
  </si>
  <si>
    <t>КОЛИЧЕСТВО ПРОДУКТОВ ПИТАНИЯ,  ПОДЛЕЖАЩЕЕ ЗАКЛАДКЕ В БЛЮДО</t>
  </si>
  <si>
    <t>картофельное пюре с маслом</t>
  </si>
  <si>
    <t>тефтеля рыбная</t>
  </si>
  <si>
    <t>салат из огурцов с луком</t>
  </si>
  <si>
    <t>хлеб пшеничный</t>
  </si>
  <si>
    <t>яйцо отварное</t>
  </si>
  <si>
    <t>чай с сахаром</t>
  </si>
  <si>
    <t>Стоимость 1 порции</t>
  </si>
  <si>
    <t>Кол-во продуктов (кг)</t>
  </si>
  <si>
    <t>Цена, рос.руб</t>
  </si>
  <si>
    <t>Сумма, рос.руб</t>
  </si>
  <si>
    <t>Наименование продуктов</t>
  </si>
  <si>
    <t>Норма на 1 чел. (гр)</t>
  </si>
  <si>
    <t>Ед. изм.</t>
  </si>
  <si>
    <t>рыба мороженая</t>
  </si>
  <si>
    <t>кг</t>
  </si>
  <si>
    <t>яблоко</t>
  </si>
  <si>
    <t>лук</t>
  </si>
  <si>
    <t>морковь</t>
  </si>
  <si>
    <t>масло потсолнечн.</t>
  </si>
  <si>
    <t>огурцы консервированые</t>
  </si>
  <si>
    <t xml:space="preserve">масло сливочное </t>
  </si>
  <si>
    <t>соль</t>
  </si>
  <si>
    <t>сыр</t>
  </si>
  <si>
    <t>яйцо</t>
  </si>
  <si>
    <t>шт</t>
  </si>
  <si>
    <t>молоко</t>
  </si>
  <si>
    <t>банан</t>
  </si>
  <si>
    <t>сухофрукты</t>
  </si>
  <si>
    <t>чай</t>
  </si>
  <si>
    <t>сахар</t>
  </si>
  <si>
    <t>капуста</t>
  </si>
  <si>
    <t>картофель</t>
  </si>
  <si>
    <t>хлеб пшеничный в\с</t>
  </si>
  <si>
    <t>томатная паста</t>
  </si>
  <si>
    <t>паста томатная</t>
  </si>
  <si>
    <t>Двойн.цена</t>
  </si>
  <si>
    <t>Теоритический выход блюда (грамм)</t>
  </si>
  <si>
    <t>Фактический выход блюда (грамм)</t>
  </si>
  <si>
    <t>5-11 классы</t>
  </si>
  <si>
    <t xml:space="preserve"> суп с бобовыми /горохом/</t>
  </si>
  <si>
    <t>плов с мясом</t>
  </si>
  <si>
    <t>салат из сол.огурцов с луком</t>
  </si>
  <si>
    <t>хлеб с маслом</t>
  </si>
  <si>
    <t>филе</t>
  </si>
  <si>
    <t>масло растительное</t>
  </si>
  <si>
    <t>горох</t>
  </si>
  <si>
    <t>рис</t>
  </si>
  <si>
    <t>сгущеное молоко</t>
  </si>
  <si>
    <t>кофейный напиток</t>
  </si>
  <si>
    <t>сок фруктовый</t>
  </si>
  <si>
    <t xml:space="preserve">Выдал_______Попова В.Т..                      Получил__________ Попова Т.В.                      Медсестра__________  Поддубная И.Н.  </t>
  </si>
  <si>
    <t>род.плата</t>
  </si>
  <si>
    <t>суп с бобовыми/горохом/</t>
  </si>
  <si>
    <t>творог</t>
  </si>
  <si>
    <t>огурцы консервирован.</t>
  </si>
  <si>
    <t>помидоры</t>
  </si>
  <si>
    <t>изюм</t>
  </si>
  <si>
    <t xml:space="preserve">Выдал________Попова Т.В.                     Получил__________ Попова Т.В.                      Медсестра__________  Поддубная И.Н.  </t>
  </si>
  <si>
    <t>Директор ГБОУ "СШ с.Петропавловка Шахтерского М.О."</t>
  </si>
  <si>
    <t>кофейный нап. на сгущ.молоке</t>
  </si>
  <si>
    <t>О.Ф.Сидорова_</t>
  </si>
  <si>
    <t xml:space="preserve">Выдал_______Попова Т.В.                     Получил__________ Попова Т.В.                      Медсестра__________  Поддубная И.Н.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</si>
</sst>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7" x14ac:knownFonts="1">
    <font>
      <sz val="10"/>
      <color theme="1"/>
      <name val="Arial"/>
      <family val="2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</font>
    <font>
      <b/>
      <u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EEECE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22">
    <xf numFmtId="0" fontId="0" fillId="0" borderId="0" xfId="0"/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3" fillId="0" borderId="0" xfId="1" applyFont="1" applyBorder="1" applyAlignment="1">
      <alignment vertical="center" wrapText="1"/>
    </xf>
    <xf numFmtId="0" fontId="1" fillId="0" borderId="0" xfId="0" applyFont="1" applyBorder="1"/>
    <xf numFmtId="0" fontId="3" fillId="0" borderId="0" xfId="0" applyFont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0" fontId="6" fillId="0" borderId="0" xfId="1" applyFont="1" applyBorder="1" applyAlignment="1">
      <alignment wrapText="1"/>
    </xf>
    <xf numFmtId="0" fontId="3" fillId="0" borderId="0" xfId="0" applyFont="1" applyFill="1" applyBorder="1" applyAlignment="1"/>
    <xf numFmtId="0" fontId="6" fillId="0" borderId="0" xfId="1" applyFont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2" fillId="0" borderId="5" xfId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2" fontId="3" fillId="0" borderId="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/>
    <xf numFmtId="2" fontId="3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Fill="1" applyBorder="1"/>
    <xf numFmtId="0" fontId="1" fillId="2" borderId="13" xfId="0" applyFont="1" applyFill="1" applyBorder="1"/>
    <xf numFmtId="164" fontId="1" fillId="0" borderId="12" xfId="0" applyNumberFormat="1" applyFont="1" applyFill="1" applyBorder="1"/>
    <xf numFmtId="164" fontId="1" fillId="3" borderId="12" xfId="0" applyNumberFormat="1" applyFont="1" applyFill="1" applyBorder="1"/>
    <xf numFmtId="0" fontId="5" fillId="0" borderId="0" xfId="0" applyFont="1" applyFill="1"/>
    <xf numFmtId="164" fontId="1" fillId="3" borderId="11" xfId="0" applyNumberFormat="1" applyFont="1" applyFill="1" applyBorder="1"/>
    <xf numFmtId="0" fontId="5" fillId="0" borderId="0" xfId="0" applyFont="1" applyFill="1" applyAlignment="1">
      <alignment wrapText="1"/>
    </xf>
    <xf numFmtId="0" fontId="1" fillId="0" borderId="13" xfId="0" applyFont="1" applyFill="1" applyBorder="1"/>
    <xf numFmtId="2" fontId="1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4" xfId="0" applyFont="1" applyFill="1" applyBorder="1"/>
    <xf numFmtId="164" fontId="1" fillId="0" borderId="14" xfId="0" applyNumberFormat="1" applyFont="1" applyFill="1" applyBorder="1"/>
    <xf numFmtId="164" fontId="1" fillId="3" borderId="8" xfId="0" applyNumberFormat="1" applyFont="1" applyFill="1" applyBorder="1"/>
    <xf numFmtId="164" fontId="1" fillId="0" borderId="8" xfId="0" applyNumberFormat="1" applyFont="1" applyFill="1" applyBorder="1"/>
    <xf numFmtId="1" fontId="1" fillId="2" borderId="13" xfId="0" applyNumberFormat="1" applyFont="1" applyFill="1" applyBorder="1"/>
    <xf numFmtId="1" fontId="1" fillId="2" borderId="2" xfId="0" applyNumberFormat="1" applyFont="1" applyFill="1" applyBorder="1"/>
    <xf numFmtId="2" fontId="1" fillId="0" borderId="1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3" fillId="2" borderId="1" xfId="0" applyFont="1" applyFill="1" applyBorder="1"/>
    <xf numFmtId="0" fontId="1" fillId="0" borderId="0" xfId="0" applyFont="1" applyAlignment="1">
      <alignment wrapText="1"/>
    </xf>
    <xf numFmtId="16" fontId="2" fillId="0" borderId="1" xfId="1" applyNumberFormat="1" applyFont="1" applyFill="1" applyBorder="1" applyAlignment="1">
      <alignment horizontal="center"/>
    </xf>
    <xf numFmtId="0" fontId="1" fillId="4" borderId="13" xfId="0" applyFont="1" applyFill="1" applyBorder="1"/>
    <xf numFmtId="0" fontId="1" fillId="3" borderId="13" xfId="0" applyFont="1" applyFill="1" applyBorder="1"/>
    <xf numFmtId="49" fontId="2" fillId="0" borderId="1" xfId="1" applyNumberFormat="1" applyFont="1" applyFill="1" applyBorder="1" applyAlignment="1">
      <alignment horizontal="center"/>
    </xf>
    <xf numFmtId="0" fontId="1" fillId="5" borderId="13" xfId="0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2" fontId="2" fillId="0" borderId="9" xfId="1" applyNumberFormat="1" applyFont="1" applyBorder="1" applyAlignment="1">
      <alignment horizontal="center"/>
    </xf>
    <xf numFmtId="2" fontId="2" fillId="0" borderId="10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4"/>
  <sheetViews>
    <sheetView tabSelected="1" workbookViewId="0">
      <selection activeCell="A62" sqref="A62:M62"/>
    </sheetView>
  </sheetViews>
  <sheetFormatPr defaultRowHeight="12.75" x14ac:dyDescent="0.2"/>
  <cols>
    <col min="1" max="1" width="20" customWidth="1"/>
    <col min="4" max="4" width="12.140625" customWidth="1"/>
    <col min="6" max="6" width="10.42578125" customWidth="1"/>
    <col min="7" max="7" width="13.5703125" customWidth="1"/>
    <col min="8" max="8" width="12.5703125" customWidth="1"/>
    <col min="11" max="11" width="12.5703125" customWidth="1"/>
    <col min="12" max="12" width="14.140625" customWidth="1"/>
    <col min="13" max="13" width="12.42578125" customWidth="1"/>
  </cols>
  <sheetData>
    <row r="1" spans="1:14" ht="47.25" x14ac:dyDescent="0.25">
      <c r="A1" s="16" t="s">
        <v>0</v>
      </c>
      <c r="B1" s="17"/>
      <c r="C1" s="17"/>
      <c r="D1" s="4"/>
      <c r="E1" s="4"/>
      <c r="F1" s="4"/>
      <c r="G1" s="4"/>
      <c r="H1" s="18"/>
      <c r="I1" s="18"/>
      <c r="J1" s="18"/>
      <c r="K1" s="19"/>
      <c r="L1" s="20"/>
      <c r="M1" s="21"/>
    </row>
    <row r="2" spans="1:14" ht="25.5" x14ac:dyDescent="0.25">
      <c r="A2" s="3"/>
      <c r="B2" s="3"/>
      <c r="C2" s="17"/>
      <c r="D2" s="18"/>
      <c r="E2" s="18"/>
      <c r="F2" s="18"/>
      <c r="G2" s="18"/>
      <c r="H2" s="18"/>
      <c r="I2" s="18"/>
      <c r="J2" s="18"/>
      <c r="K2" s="22" t="s">
        <v>1</v>
      </c>
      <c r="L2" s="23" t="s">
        <v>2</v>
      </c>
      <c r="M2" s="24" t="s">
        <v>3</v>
      </c>
    </row>
    <row r="3" spans="1:14" ht="31.5" x14ac:dyDescent="0.25">
      <c r="A3" s="25" t="s">
        <v>4</v>
      </c>
      <c r="B3" s="26"/>
      <c r="C3" s="26"/>
      <c r="D3" s="2">
        <v>45763</v>
      </c>
      <c r="E3" s="1"/>
      <c r="F3" s="1"/>
      <c r="G3" s="1"/>
      <c r="H3" s="1"/>
      <c r="I3" s="1"/>
      <c r="J3" s="1"/>
      <c r="K3" s="27" t="s">
        <v>5</v>
      </c>
      <c r="L3" s="28">
        <v>31</v>
      </c>
      <c r="M3" s="28">
        <v>31</v>
      </c>
    </row>
    <row r="4" spans="1:14" ht="66" customHeight="1" x14ac:dyDescent="0.25">
      <c r="A4" s="29" t="s">
        <v>67</v>
      </c>
      <c r="B4" s="17"/>
      <c r="C4" s="17"/>
      <c r="D4" s="1" t="s">
        <v>6</v>
      </c>
      <c r="E4" s="1"/>
      <c r="F4" s="1"/>
      <c r="G4" s="1"/>
      <c r="H4" s="1"/>
      <c r="I4" s="1"/>
      <c r="J4" s="1"/>
      <c r="K4" s="27"/>
      <c r="L4" s="28"/>
      <c r="M4" s="28"/>
    </row>
    <row r="5" spans="1:14" ht="15.75" x14ac:dyDescent="0.25">
      <c r="A5" s="30"/>
      <c r="B5" s="17"/>
      <c r="C5" s="17"/>
      <c r="D5" s="18"/>
      <c r="E5" s="18"/>
      <c r="F5" s="18"/>
      <c r="G5" s="18"/>
      <c r="H5" s="18"/>
      <c r="I5" s="31"/>
      <c r="J5" s="31"/>
      <c r="K5" s="27"/>
      <c r="L5" s="28"/>
      <c r="M5" s="28"/>
    </row>
    <row r="6" spans="1:14" ht="15.75" x14ac:dyDescent="0.25">
      <c r="A6" s="32"/>
      <c r="B6" s="17"/>
      <c r="C6" s="17"/>
      <c r="D6" s="18"/>
      <c r="E6" s="18"/>
      <c r="F6" s="18"/>
      <c r="G6" s="18"/>
      <c r="H6" s="18"/>
      <c r="I6" s="31"/>
      <c r="J6" s="31"/>
      <c r="K6" s="33" t="s">
        <v>7</v>
      </c>
      <c r="L6" s="34">
        <v>31</v>
      </c>
      <c r="M6" s="34">
        <v>31</v>
      </c>
    </row>
    <row r="7" spans="1:14" ht="15.75" x14ac:dyDescent="0.25">
      <c r="A7" s="32"/>
      <c r="B7" s="17"/>
      <c r="C7" s="17"/>
      <c r="D7" s="18"/>
      <c r="E7" s="18"/>
      <c r="F7" s="18"/>
      <c r="G7" s="18"/>
      <c r="H7" s="18"/>
      <c r="I7" s="31"/>
      <c r="J7" s="31"/>
      <c r="K7" s="35"/>
      <c r="L7" s="36"/>
      <c r="M7" s="36"/>
    </row>
    <row r="8" spans="1:14" ht="15.75" customHeight="1" x14ac:dyDescent="0.25">
      <c r="A8" s="37"/>
      <c r="B8" s="38"/>
      <c r="C8" s="38"/>
      <c r="D8" s="88" t="s">
        <v>8</v>
      </c>
      <c r="E8" s="89"/>
      <c r="F8" s="89"/>
      <c r="G8" s="89"/>
      <c r="H8" s="89"/>
      <c r="I8" s="89"/>
      <c r="J8" s="89"/>
      <c r="K8" s="39"/>
      <c r="L8" s="40"/>
      <c r="M8" s="40"/>
    </row>
    <row r="9" spans="1:14" ht="29.25" customHeight="1" x14ac:dyDescent="0.25">
      <c r="A9" s="37"/>
      <c r="B9" s="38"/>
      <c r="C9" s="38"/>
      <c r="D9" s="90"/>
      <c r="E9" s="91"/>
      <c r="F9" s="91"/>
      <c r="G9" s="91"/>
      <c r="H9" s="91"/>
      <c r="I9" s="91"/>
      <c r="J9" s="91"/>
      <c r="K9" s="41"/>
      <c r="L9" s="42"/>
      <c r="M9" s="42"/>
    </row>
    <row r="10" spans="1:14" ht="11.25" customHeight="1" x14ac:dyDescent="0.25">
      <c r="A10" s="37"/>
      <c r="B10" s="38"/>
      <c r="C10" s="38"/>
      <c r="D10" s="100" t="s">
        <v>9</v>
      </c>
      <c r="E10" s="100" t="s">
        <v>10</v>
      </c>
      <c r="F10" s="100" t="s">
        <v>11</v>
      </c>
      <c r="G10" s="100" t="s">
        <v>12</v>
      </c>
      <c r="H10" s="106" t="s">
        <v>13</v>
      </c>
      <c r="I10" s="102" t="s">
        <v>14</v>
      </c>
      <c r="J10" s="103"/>
      <c r="K10" s="103"/>
      <c r="L10" s="44"/>
      <c r="M10" s="44"/>
      <c r="N10" s="21"/>
    </row>
    <row r="11" spans="1:14" ht="15.75" customHeight="1" x14ac:dyDescent="0.25">
      <c r="A11" s="37"/>
      <c r="B11" s="38"/>
      <c r="C11" s="38"/>
      <c r="D11" s="100"/>
      <c r="E11" s="100"/>
      <c r="F11" s="100"/>
      <c r="G11" s="100"/>
      <c r="H11" s="100"/>
      <c r="I11" s="102"/>
      <c r="J11" s="104"/>
      <c r="K11" s="104"/>
      <c r="L11" s="92" t="s">
        <v>15</v>
      </c>
      <c r="M11" s="93"/>
      <c r="N11" s="45">
        <f>N14/M6</f>
        <v>75.884783870967723</v>
      </c>
    </row>
    <row r="12" spans="1:14" ht="36" customHeight="1" x14ac:dyDescent="0.25">
      <c r="A12" s="37"/>
      <c r="B12" s="38"/>
      <c r="C12" s="38"/>
      <c r="D12" s="101"/>
      <c r="E12" s="101"/>
      <c r="F12" s="101"/>
      <c r="G12" s="100"/>
      <c r="H12" s="101"/>
      <c r="I12" s="102"/>
      <c r="J12" s="104"/>
      <c r="K12" s="104"/>
      <c r="L12" s="94" t="s">
        <v>16</v>
      </c>
      <c r="M12" s="96" t="s">
        <v>17</v>
      </c>
      <c r="N12" s="96" t="s">
        <v>18</v>
      </c>
    </row>
    <row r="13" spans="1:14" ht="12.75" customHeight="1" x14ac:dyDescent="0.2">
      <c r="A13" s="97" t="s">
        <v>19</v>
      </c>
      <c r="B13" s="89" t="s">
        <v>20</v>
      </c>
      <c r="C13" s="94" t="s">
        <v>21</v>
      </c>
      <c r="D13" s="43"/>
      <c r="E13" s="46"/>
      <c r="F13" s="46"/>
      <c r="G13" s="101"/>
      <c r="H13" s="47"/>
      <c r="I13" s="102"/>
      <c r="J13" s="105"/>
      <c r="K13" s="105"/>
      <c r="L13" s="95"/>
      <c r="M13" s="96"/>
      <c r="N13" s="96"/>
    </row>
    <row r="14" spans="1:14" ht="31.9" customHeight="1" x14ac:dyDescent="0.25">
      <c r="A14" s="97"/>
      <c r="B14" s="98"/>
      <c r="C14" s="99"/>
      <c r="D14" s="48">
        <f>L6</f>
        <v>31</v>
      </c>
      <c r="E14" s="49">
        <f>D14</f>
        <v>31</v>
      </c>
      <c r="F14" s="49">
        <f>E14</f>
        <v>31</v>
      </c>
      <c r="G14" s="49">
        <f>F14</f>
        <v>31</v>
      </c>
      <c r="H14" s="49">
        <f>G14</f>
        <v>31</v>
      </c>
      <c r="I14" s="49">
        <f>H14</f>
        <v>31</v>
      </c>
      <c r="J14" s="49">
        <f>H14</f>
        <v>31</v>
      </c>
      <c r="K14" s="49">
        <f>I14</f>
        <v>31</v>
      </c>
      <c r="L14" s="50"/>
      <c r="M14" s="51"/>
      <c r="N14" s="52">
        <f>SUM(N15:N58)</f>
        <v>2352.4282999999996</v>
      </c>
    </row>
    <row r="15" spans="1:14" ht="15.75" customHeight="1" x14ac:dyDescent="0.25">
      <c r="A15" s="14" t="s">
        <v>22</v>
      </c>
      <c r="B15" s="12">
        <f>SUM(D15:K15)</f>
        <v>58</v>
      </c>
      <c r="C15" s="107" t="s">
        <v>23</v>
      </c>
      <c r="D15" s="53"/>
      <c r="E15" s="53">
        <v>58</v>
      </c>
      <c r="F15" s="53"/>
      <c r="G15" s="53"/>
      <c r="H15" s="53"/>
      <c r="I15" s="53"/>
      <c r="J15" s="53"/>
      <c r="K15" s="53"/>
      <c r="L15" s="108">
        <v>1.798</v>
      </c>
      <c r="M15" s="110">
        <v>300</v>
      </c>
      <c r="N15" s="8">
        <v>539.4</v>
      </c>
    </row>
    <row r="16" spans="1:14" ht="15.75" customHeight="1" x14ac:dyDescent="0.25">
      <c r="A16" s="13"/>
      <c r="B16" s="12"/>
      <c r="C16" s="107"/>
      <c r="D16" s="55"/>
      <c r="E16" s="55">
        <v>1.798</v>
      </c>
      <c r="F16" s="55" t="str">
        <f t="shared" ref="F16:K16" si="0">IF(F15&gt;0,$D$14*F15/1000,"")</f>
        <v/>
      </c>
      <c r="G16" s="55" t="str">
        <f t="shared" si="0"/>
        <v/>
      </c>
      <c r="H16" s="55" t="str">
        <f t="shared" si="0"/>
        <v/>
      </c>
      <c r="I16" s="55" t="str">
        <f t="shared" si="0"/>
        <v/>
      </c>
      <c r="J16" s="55" t="str">
        <f t="shared" si="0"/>
        <v/>
      </c>
      <c r="K16" s="55" t="str">
        <f t="shared" si="0"/>
        <v/>
      </c>
      <c r="L16" s="109"/>
      <c r="M16" s="9"/>
      <c r="N16" s="7"/>
    </row>
    <row r="17" spans="1:14" ht="15.75" customHeight="1" x14ac:dyDescent="0.25">
      <c r="A17" s="14" t="s">
        <v>24</v>
      </c>
      <c r="B17" s="12">
        <f>SUM(D17:K17)</f>
        <v>0</v>
      </c>
      <c r="C17" s="12" t="s">
        <v>23</v>
      </c>
      <c r="D17" s="56"/>
      <c r="E17" s="53"/>
      <c r="F17" s="53"/>
      <c r="G17" s="53"/>
      <c r="H17" s="53"/>
      <c r="I17" s="53"/>
      <c r="J17" s="53"/>
      <c r="K17" s="53"/>
      <c r="L17" s="11">
        <f>SUM(D18:K18)</f>
        <v>0</v>
      </c>
      <c r="M17" s="9"/>
      <c r="N17" s="8">
        <f>L17*M17</f>
        <v>0</v>
      </c>
    </row>
    <row r="18" spans="1:14" ht="15.75" customHeight="1" x14ac:dyDescent="0.25">
      <c r="A18" s="13"/>
      <c r="B18" s="12"/>
      <c r="C18" s="12"/>
      <c r="D18" s="57" t="str">
        <f t="shared" ref="D18:K18" si="1">IF(D17&gt;0,$D$14*D17/1000,"")</f>
        <v/>
      </c>
      <c r="E18" s="58" t="str">
        <f t="shared" si="1"/>
        <v/>
      </c>
      <c r="F18" s="57" t="str">
        <f t="shared" si="1"/>
        <v/>
      </c>
      <c r="G18" s="57" t="str">
        <f t="shared" si="1"/>
        <v/>
      </c>
      <c r="H18" s="57" t="str">
        <f t="shared" si="1"/>
        <v/>
      </c>
      <c r="I18" s="57" t="str">
        <f t="shared" si="1"/>
        <v/>
      </c>
      <c r="J18" s="57" t="str">
        <f t="shared" si="1"/>
        <v/>
      </c>
      <c r="K18" s="57" t="str">
        <f t="shared" si="1"/>
        <v/>
      </c>
      <c r="L18" s="10"/>
      <c r="M18" s="9"/>
      <c r="N18" s="7"/>
    </row>
    <row r="19" spans="1:14" ht="15.75" customHeight="1" x14ac:dyDescent="0.25">
      <c r="A19" s="14" t="s">
        <v>25</v>
      </c>
      <c r="B19" s="12">
        <f>SUM(D19:K19)</f>
        <v>15</v>
      </c>
      <c r="C19" s="12" t="s">
        <v>23</v>
      </c>
      <c r="D19" s="56"/>
      <c r="E19" s="53">
        <v>15</v>
      </c>
      <c r="F19" s="53"/>
      <c r="G19" s="53"/>
      <c r="H19" s="53"/>
      <c r="I19" s="53"/>
      <c r="J19" s="53"/>
      <c r="K19" s="53"/>
      <c r="L19" s="11">
        <f>SUM(D20:K20)</f>
        <v>0.46500000000000002</v>
      </c>
      <c r="M19" s="9">
        <v>80</v>
      </c>
      <c r="N19" s="8">
        <f>L19*M19</f>
        <v>37.200000000000003</v>
      </c>
    </row>
    <row r="20" spans="1:14" ht="15.75" customHeight="1" x14ac:dyDescent="0.25">
      <c r="A20" s="13"/>
      <c r="B20" s="12"/>
      <c r="C20" s="12"/>
      <c r="D20" s="57" t="str">
        <f t="shared" ref="D20:K20" si="2">IF(D19&gt;0,$D$14*D19/1000,"")</f>
        <v/>
      </c>
      <c r="E20" s="58">
        <f t="shared" si="2"/>
        <v>0.46500000000000002</v>
      </c>
      <c r="F20" s="57" t="str">
        <f t="shared" si="2"/>
        <v/>
      </c>
      <c r="G20" s="57" t="str">
        <f t="shared" si="2"/>
        <v/>
      </c>
      <c r="H20" s="57" t="str">
        <f t="shared" si="2"/>
        <v/>
      </c>
      <c r="I20" s="57" t="str">
        <f t="shared" si="2"/>
        <v/>
      </c>
      <c r="J20" s="58" t="str">
        <f t="shared" si="2"/>
        <v/>
      </c>
      <c r="K20" s="58" t="str">
        <f t="shared" si="2"/>
        <v/>
      </c>
      <c r="L20" s="10"/>
      <c r="M20" s="9"/>
      <c r="N20" s="7"/>
    </row>
    <row r="21" spans="1:14" ht="15.75" customHeight="1" x14ac:dyDescent="0.25">
      <c r="A21" s="14" t="s">
        <v>26</v>
      </c>
      <c r="B21" s="12">
        <f>SUM(D21:K21)</f>
        <v>15</v>
      </c>
      <c r="C21" s="12" t="s">
        <v>23</v>
      </c>
      <c r="D21" s="56"/>
      <c r="E21" s="53">
        <v>15</v>
      </c>
      <c r="F21" s="53"/>
      <c r="G21" s="53"/>
      <c r="H21" s="53"/>
      <c r="I21" s="53"/>
      <c r="J21" s="53"/>
      <c r="K21" s="53"/>
      <c r="L21" s="11">
        <f>SUM(D22:K22)</f>
        <v>0.46500000000000002</v>
      </c>
      <c r="M21" s="9">
        <v>80</v>
      </c>
      <c r="N21" s="8">
        <f>L21*M21</f>
        <v>37.200000000000003</v>
      </c>
    </row>
    <row r="22" spans="1:14" ht="15.75" customHeight="1" x14ac:dyDescent="0.25">
      <c r="A22" s="13"/>
      <c r="B22" s="12"/>
      <c r="C22" s="12"/>
      <c r="D22" s="57" t="str">
        <f t="shared" ref="D22:K22" si="3">IF(D21&gt;0,$D$14*D21/1000,"")</f>
        <v/>
      </c>
      <c r="E22" s="58">
        <f t="shared" si="3"/>
        <v>0.46500000000000002</v>
      </c>
      <c r="F22" s="57" t="str">
        <f t="shared" si="3"/>
        <v/>
      </c>
      <c r="G22" s="57" t="str">
        <f t="shared" si="3"/>
        <v/>
      </c>
      <c r="H22" s="57" t="str">
        <f t="shared" si="3"/>
        <v/>
      </c>
      <c r="I22" s="57" t="str">
        <f t="shared" si="3"/>
        <v/>
      </c>
      <c r="J22" s="58" t="str">
        <f t="shared" si="3"/>
        <v/>
      </c>
      <c r="K22" s="58" t="str">
        <f t="shared" si="3"/>
        <v/>
      </c>
      <c r="L22" s="10"/>
      <c r="M22" s="9"/>
      <c r="N22" s="7"/>
    </row>
    <row r="23" spans="1:14" ht="15.75" customHeight="1" x14ac:dyDescent="0.25">
      <c r="A23" s="14" t="s">
        <v>27</v>
      </c>
      <c r="B23" s="12">
        <f>SUM(D23:K23)</f>
        <v>10</v>
      </c>
      <c r="C23" s="12" t="s">
        <v>23</v>
      </c>
      <c r="D23" s="56"/>
      <c r="E23" s="53">
        <v>8</v>
      </c>
      <c r="F23" s="53">
        <v>2</v>
      </c>
      <c r="G23" s="53"/>
      <c r="H23" s="53"/>
      <c r="I23" s="53"/>
      <c r="J23" s="53"/>
      <c r="K23" s="53"/>
      <c r="L23" s="11">
        <v>0.31</v>
      </c>
      <c r="M23" s="9">
        <v>173.91</v>
      </c>
      <c r="N23" s="8">
        <v>53.91</v>
      </c>
    </row>
    <row r="24" spans="1:14" ht="15.75" customHeight="1" x14ac:dyDescent="0.25">
      <c r="A24" s="13"/>
      <c r="B24" s="12"/>
      <c r="C24" s="12"/>
      <c r="D24" s="57" t="str">
        <f>IF(D23&gt;0,$D$14*D23/1000,"")</f>
        <v/>
      </c>
      <c r="E24" s="58">
        <f>IF(E23&gt;0,$D$14*E23/1000,"")</f>
        <v>0.248</v>
      </c>
      <c r="F24" s="57">
        <f>IF(F23&gt;0,$D$14*F23/1000,"")</f>
        <v>6.2E-2</v>
      </c>
      <c r="G24" s="57" t="str">
        <f>IF(G23&gt;0,$D$14*G23/1000,"")</f>
        <v/>
      </c>
      <c r="H24" s="57" t="str">
        <f>IF(H23&gt;0,$D$14*H23/1000,"")</f>
        <v/>
      </c>
      <c r="I24" s="57"/>
      <c r="J24" s="58"/>
      <c r="K24" s="58" t="str">
        <f>IF(K23&gt;0,$D$14*K23/1000,"")</f>
        <v/>
      </c>
      <c r="L24" s="10"/>
      <c r="M24" s="9"/>
      <c r="N24" s="7"/>
    </row>
    <row r="25" spans="1:14" s="59" customFormat="1" ht="15.75" customHeight="1" x14ac:dyDescent="0.25">
      <c r="A25" s="14" t="s">
        <v>28</v>
      </c>
      <c r="B25" s="12">
        <f>SUM(D25:K25)</f>
        <v>50</v>
      </c>
      <c r="C25" s="12" t="s">
        <v>23</v>
      </c>
      <c r="D25" s="56"/>
      <c r="E25" s="53"/>
      <c r="F25" s="53">
        <v>50</v>
      </c>
      <c r="G25" s="53"/>
      <c r="H25" s="53"/>
      <c r="I25" s="53"/>
      <c r="J25" s="53"/>
      <c r="K25" s="53"/>
      <c r="L25" s="11">
        <v>1.55</v>
      </c>
      <c r="M25" s="9">
        <v>134.87</v>
      </c>
      <c r="N25" s="8">
        <v>250.82</v>
      </c>
    </row>
    <row r="26" spans="1:14" s="59" customFormat="1" ht="15.75" customHeight="1" x14ac:dyDescent="0.25">
      <c r="A26" s="13"/>
      <c r="B26" s="12"/>
      <c r="C26" s="12"/>
      <c r="D26" s="57" t="str">
        <f t="shared" ref="D26:I26" si="4">IF(D25&gt;0,$D$14*D25/1000,"")</f>
        <v/>
      </c>
      <c r="E26" s="58" t="str">
        <f t="shared" si="4"/>
        <v/>
      </c>
      <c r="F26" s="57">
        <f t="shared" si="4"/>
        <v>1.55</v>
      </c>
      <c r="G26" s="57" t="str">
        <f t="shared" si="4"/>
        <v/>
      </c>
      <c r="H26" s="57" t="str">
        <f t="shared" si="4"/>
        <v/>
      </c>
      <c r="I26" s="57" t="str">
        <f t="shared" si="4"/>
        <v/>
      </c>
      <c r="J26" s="58"/>
      <c r="K26" s="58" t="str">
        <f>IF(K25&gt;0,$D$14*K25/1000,"")</f>
        <v/>
      </c>
      <c r="L26" s="10"/>
      <c r="M26" s="9"/>
      <c r="N26" s="7"/>
    </row>
    <row r="27" spans="1:14" ht="15.75" customHeight="1" x14ac:dyDescent="0.25">
      <c r="A27" s="6" t="s">
        <v>29</v>
      </c>
      <c r="B27" s="12">
        <f>SUM(D27:K27)</f>
        <v>12</v>
      </c>
      <c r="C27" s="12" t="s">
        <v>23</v>
      </c>
      <c r="D27" s="56">
        <v>10</v>
      </c>
      <c r="E27" s="53">
        <v>2</v>
      </c>
      <c r="F27" s="53"/>
      <c r="G27" s="53"/>
      <c r="H27" s="53"/>
      <c r="I27" s="53"/>
      <c r="J27" s="53"/>
      <c r="K27" s="53"/>
      <c r="L27" s="11">
        <v>0.372</v>
      </c>
      <c r="M27" s="9">
        <v>950</v>
      </c>
      <c r="N27" s="8">
        <v>353.4</v>
      </c>
    </row>
    <row r="28" spans="1:14" ht="15.75" customHeight="1" x14ac:dyDescent="0.25">
      <c r="A28" s="6"/>
      <c r="B28" s="12"/>
      <c r="C28" s="12"/>
      <c r="D28" s="57">
        <v>0.248</v>
      </c>
      <c r="E28" s="55">
        <f>IF(E27&gt;0,$D$14*E27/1000,"")</f>
        <v>6.2E-2</v>
      </c>
      <c r="F28" s="60" t="str">
        <f>IF(F27&gt;0,$D$14*F27/1000,"")</f>
        <v/>
      </c>
      <c r="G28" s="55"/>
      <c r="H28" s="60" t="str">
        <f>IF(H27&gt;0,$D$14*H27/1000,"")</f>
        <v/>
      </c>
      <c r="I28" s="55" t="str">
        <f>IF(I27&gt;0,$D$14*I27/1000,"")</f>
        <v/>
      </c>
      <c r="J28" s="55" t="str">
        <f>IF(J27&gt;0,$D$14*J27/1000,"")</f>
        <v/>
      </c>
      <c r="K28" s="55" t="str">
        <f>IF(K27&gt;0,$D$14*K27/1000,"")</f>
        <v/>
      </c>
      <c r="L28" s="10"/>
      <c r="M28" s="9"/>
      <c r="N28" s="7"/>
    </row>
    <row r="29" spans="1:14" ht="15.75" customHeight="1" x14ac:dyDescent="0.25">
      <c r="A29" s="6" t="s">
        <v>30</v>
      </c>
      <c r="B29" s="12">
        <f>SUM(D29:K29)</f>
        <v>2</v>
      </c>
      <c r="C29" s="12" t="s">
        <v>23</v>
      </c>
      <c r="D29" s="56">
        <v>2</v>
      </c>
      <c r="E29" s="56"/>
      <c r="F29" s="56"/>
      <c r="G29" s="56"/>
      <c r="H29" s="56"/>
      <c r="I29" s="56"/>
      <c r="J29" s="56"/>
      <c r="K29" s="56"/>
      <c r="L29" s="11">
        <f>SUM(D30:K30)</f>
        <v>6.2E-2</v>
      </c>
      <c r="M29" s="9">
        <v>21.22</v>
      </c>
      <c r="N29" s="8">
        <v>50</v>
      </c>
    </row>
    <row r="30" spans="1:14" ht="15.75" customHeight="1" x14ac:dyDescent="0.25">
      <c r="A30" s="6"/>
      <c r="B30" s="12"/>
      <c r="C30" s="12"/>
      <c r="D30" s="57">
        <f t="shared" ref="D30:K30" si="5">IF(D29&gt;0,$D$14*D29/1000,"")</f>
        <v>6.2E-2</v>
      </c>
      <c r="E30" s="60" t="str">
        <f t="shared" si="5"/>
        <v/>
      </c>
      <c r="F30" s="60" t="str">
        <f t="shared" si="5"/>
        <v/>
      </c>
      <c r="G30" s="55" t="str">
        <f t="shared" si="5"/>
        <v/>
      </c>
      <c r="H30" s="55" t="str">
        <f t="shared" si="5"/>
        <v/>
      </c>
      <c r="I30" s="55" t="str">
        <f t="shared" si="5"/>
        <v/>
      </c>
      <c r="J30" s="60" t="str">
        <f t="shared" si="5"/>
        <v/>
      </c>
      <c r="K30" s="60" t="str">
        <f t="shared" si="5"/>
        <v/>
      </c>
      <c r="L30" s="10"/>
      <c r="M30" s="9"/>
      <c r="N30" s="7"/>
    </row>
    <row r="31" spans="1:14" ht="15.75" customHeight="1" x14ac:dyDescent="0.25">
      <c r="A31" s="6" t="s">
        <v>31</v>
      </c>
      <c r="B31" s="12">
        <f>SUM(D31:K31)</f>
        <v>0</v>
      </c>
      <c r="C31" s="12" t="s">
        <v>23</v>
      </c>
      <c r="D31" s="56"/>
      <c r="E31" s="56"/>
      <c r="F31" s="56"/>
      <c r="G31" s="56"/>
      <c r="H31" s="56"/>
      <c r="I31" s="56"/>
      <c r="J31" s="56"/>
      <c r="K31" s="56"/>
      <c r="L31" s="11"/>
      <c r="M31" s="9"/>
      <c r="N31" s="8">
        <f>L31*M31</f>
        <v>0</v>
      </c>
    </row>
    <row r="32" spans="1:14" ht="15.75" customHeight="1" x14ac:dyDescent="0.25">
      <c r="A32" s="6"/>
      <c r="B32" s="12"/>
      <c r="C32" s="12"/>
      <c r="D32" s="57" t="str">
        <f>IF(D31&gt;0,$D$14*D31/1000,"")</f>
        <v/>
      </c>
      <c r="E32" s="60" t="str">
        <f>IF(E31&gt;0,$D$14*E31/1000,"")</f>
        <v/>
      </c>
      <c r="F32" s="60" t="str">
        <f>IF(F31&gt;0,$D$14*F31/1000,"")</f>
        <v/>
      </c>
      <c r="G32" s="55"/>
      <c r="H32" s="55" t="str">
        <f>IF(H31&gt;0,$D$14*H31/1000,"")</f>
        <v/>
      </c>
      <c r="I32" s="55" t="str">
        <f>IF(I31&gt;0,$D$14*I31/1000,"")</f>
        <v/>
      </c>
      <c r="J32" s="60" t="str">
        <f>IF(J31&gt;0,$D$14*J31/1000,"")</f>
        <v/>
      </c>
      <c r="K32" s="60" t="str">
        <f>IF(K31&gt;0,$D$14*K31/1000,"")</f>
        <v/>
      </c>
      <c r="L32" s="10"/>
      <c r="M32" s="9"/>
      <c r="N32" s="7"/>
    </row>
    <row r="33" spans="1:14" ht="15.75" customHeight="1" x14ac:dyDescent="0.25">
      <c r="A33" s="61" t="s">
        <v>32</v>
      </c>
      <c r="B33" s="113">
        <f>SUM(D33:K33)</f>
        <v>16</v>
      </c>
      <c r="C33" s="113" t="s">
        <v>33</v>
      </c>
      <c r="D33" s="62"/>
      <c r="E33" s="62"/>
      <c r="F33" s="62"/>
      <c r="G33" s="62"/>
      <c r="H33" s="62">
        <v>16</v>
      </c>
      <c r="I33" s="62"/>
      <c r="J33" s="62"/>
      <c r="K33" s="62"/>
      <c r="L33" s="114">
        <v>16</v>
      </c>
      <c r="M33" s="116">
        <v>14</v>
      </c>
      <c r="N33" s="111">
        <f>L33*M33</f>
        <v>224</v>
      </c>
    </row>
    <row r="34" spans="1:14" ht="15.75" customHeight="1" x14ac:dyDescent="0.25">
      <c r="A34" s="61"/>
      <c r="B34" s="113"/>
      <c r="C34" s="113"/>
      <c r="D34" s="57"/>
      <c r="E34" s="57"/>
      <c r="F34" s="57"/>
      <c r="G34" s="57" t="str">
        <f>IF(G33&gt;0,$D$14*G33/1000,"")</f>
        <v/>
      </c>
      <c r="H34" s="58"/>
      <c r="I34" s="57" t="str">
        <f>IF(I33&gt;0,$D$14*I33/1000,"")</f>
        <v/>
      </c>
      <c r="J34" s="57" t="str">
        <f>IF(J33&gt;0,$D$14*J33/1000,"")</f>
        <v/>
      </c>
      <c r="K34" s="57" t="str">
        <f>IF(K33&gt;0,$D$14*K33/1000,"")</f>
        <v/>
      </c>
      <c r="L34" s="115"/>
      <c r="M34" s="110"/>
      <c r="N34" s="112"/>
    </row>
    <row r="35" spans="1:14" s="64" customFormat="1" ht="15.75" customHeight="1" x14ac:dyDescent="0.25">
      <c r="A35" s="5" t="s">
        <v>34</v>
      </c>
      <c r="B35" s="12">
        <f>SUM(D35:K35)</f>
        <v>32.25</v>
      </c>
      <c r="C35" s="12" t="s">
        <v>23</v>
      </c>
      <c r="D35" s="53">
        <v>32.25</v>
      </c>
      <c r="E35" s="65"/>
      <c r="F35" s="65"/>
      <c r="G35" s="65"/>
      <c r="H35" s="65"/>
      <c r="I35" s="65"/>
      <c r="J35" s="53"/>
      <c r="K35" s="53"/>
      <c r="L35" s="11">
        <v>1</v>
      </c>
      <c r="M35" s="9">
        <v>140</v>
      </c>
      <c r="N35" s="8">
        <f>L35*M35</f>
        <v>140</v>
      </c>
    </row>
    <row r="36" spans="1:14" s="64" customFormat="1" ht="15.75" customHeight="1" x14ac:dyDescent="0.25">
      <c r="A36" s="5"/>
      <c r="B36" s="12"/>
      <c r="C36" s="12"/>
      <c r="D36" s="55">
        <v>1</v>
      </c>
      <c r="E36" s="57" t="str">
        <f t="shared" ref="E36:K36" si="6">IF(E35&gt;0,$D$14*E35/1000,"")</f>
        <v/>
      </c>
      <c r="F36" s="60" t="str">
        <f t="shared" si="6"/>
        <v/>
      </c>
      <c r="G36" s="55" t="str">
        <f t="shared" si="6"/>
        <v/>
      </c>
      <c r="H36" s="55" t="str">
        <f t="shared" si="6"/>
        <v/>
      </c>
      <c r="I36" s="55" t="str">
        <f t="shared" si="6"/>
        <v/>
      </c>
      <c r="J36" s="55" t="str">
        <f t="shared" si="6"/>
        <v/>
      </c>
      <c r="K36" s="55" t="str">
        <f t="shared" si="6"/>
        <v/>
      </c>
      <c r="L36" s="10"/>
      <c r="M36" s="9"/>
      <c r="N36" s="7"/>
    </row>
    <row r="37" spans="1:14" s="64" customFormat="1" ht="15.75" customHeight="1" x14ac:dyDescent="0.25">
      <c r="A37" s="5" t="s">
        <v>35</v>
      </c>
      <c r="B37" s="12">
        <f>SUM(D37:K37)</f>
        <v>0</v>
      </c>
      <c r="C37" s="12" t="s">
        <v>23</v>
      </c>
      <c r="D37" s="53"/>
      <c r="E37" s="65"/>
      <c r="F37" s="65"/>
      <c r="G37" s="65"/>
      <c r="H37" s="65"/>
      <c r="I37" s="65"/>
      <c r="J37" s="53"/>
      <c r="K37" s="53"/>
      <c r="L37" s="11"/>
      <c r="M37" s="9"/>
      <c r="N37" s="8">
        <f>L37*M37</f>
        <v>0</v>
      </c>
    </row>
    <row r="38" spans="1:14" s="64" customFormat="1" ht="15.75" customHeight="1" x14ac:dyDescent="0.25">
      <c r="A38" s="5"/>
      <c r="B38" s="12"/>
      <c r="C38" s="12"/>
      <c r="D38" s="55" t="str">
        <f>IF(D37&gt;0,$D$14*D37/1000,"")</f>
        <v/>
      </c>
      <c r="E38" s="57" t="str">
        <f>IF(E37&gt;0,$D$14*E37/1000,"")</f>
        <v/>
      </c>
      <c r="F38" s="60" t="str">
        <f>IF(F37&gt;0,$D$14*F37/1000,"")</f>
        <v/>
      </c>
      <c r="G38" s="55" t="str">
        <f>IF(G37&gt;0,$D$14*G37/1000,"")</f>
        <v/>
      </c>
      <c r="H38" s="60"/>
      <c r="I38" s="55" t="str">
        <f>IF(I37&gt;0,$D$14*I37/1000,"")</f>
        <v/>
      </c>
      <c r="J38" s="55"/>
      <c r="K38" s="55" t="str">
        <f>IF(K37&gt;0,$D$14*K37/1000,"")</f>
        <v/>
      </c>
      <c r="L38" s="10"/>
      <c r="M38" s="9"/>
      <c r="N38" s="7"/>
    </row>
    <row r="39" spans="1:14" s="64" customFormat="1" ht="15.75" x14ac:dyDescent="0.25">
      <c r="A39" s="5" t="s">
        <v>36</v>
      </c>
      <c r="B39" s="12">
        <f>SUM(D39:K39)</f>
        <v>0</v>
      </c>
      <c r="C39" s="12" t="s">
        <v>23</v>
      </c>
      <c r="D39" s="53"/>
      <c r="E39" s="65"/>
      <c r="F39" s="65"/>
      <c r="G39" s="65"/>
      <c r="H39" s="65"/>
      <c r="I39" s="65"/>
      <c r="J39" s="53"/>
      <c r="K39" s="53"/>
      <c r="L39" s="11">
        <f>SUM(D40:K40)</f>
        <v>0</v>
      </c>
      <c r="M39" s="9"/>
      <c r="N39" s="8">
        <f>L39*M39</f>
        <v>0</v>
      </c>
    </row>
    <row r="40" spans="1:14" s="64" customFormat="1" ht="15.75" x14ac:dyDescent="0.25">
      <c r="A40" s="5"/>
      <c r="B40" s="12"/>
      <c r="C40" s="12"/>
      <c r="D40" s="55" t="str">
        <f t="shared" ref="D40:K40" si="7">IF(D39&gt;0,$D$14*D39/1000,"")</f>
        <v/>
      </c>
      <c r="E40" s="57" t="str">
        <f t="shared" si="7"/>
        <v/>
      </c>
      <c r="F40" s="60" t="str">
        <f t="shared" si="7"/>
        <v/>
      </c>
      <c r="G40" s="55" t="str">
        <f t="shared" si="7"/>
        <v/>
      </c>
      <c r="H40" s="60" t="str">
        <f t="shared" si="7"/>
        <v/>
      </c>
      <c r="I40" s="55" t="str">
        <f t="shared" si="7"/>
        <v/>
      </c>
      <c r="J40" s="55" t="str">
        <f t="shared" si="7"/>
        <v/>
      </c>
      <c r="K40" s="55" t="str">
        <f t="shared" si="7"/>
        <v/>
      </c>
      <c r="L40" s="10"/>
      <c r="M40" s="9"/>
      <c r="N40" s="7"/>
    </row>
    <row r="41" spans="1:14" s="64" customFormat="1" ht="18" customHeight="1" x14ac:dyDescent="0.25">
      <c r="A41" s="6" t="s">
        <v>37</v>
      </c>
      <c r="B41" s="12">
        <f>SUM(D41:K41)</f>
        <v>2</v>
      </c>
      <c r="C41" s="12" t="s">
        <v>23</v>
      </c>
      <c r="D41" s="56"/>
      <c r="E41" s="56"/>
      <c r="F41" s="56"/>
      <c r="G41" s="56"/>
      <c r="H41" s="56"/>
      <c r="I41" s="56">
        <v>2</v>
      </c>
      <c r="J41" s="56"/>
      <c r="K41" s="56"/>
      <c r="L41" s="11">
        <f>SUM(D42:K42)</f>
        <v>6.2E-2</v>
      </c>
      <c r="M41" s="9">
        <v>1167.1500000000001</v>
      </c>
      <c r="N41" s="8">
        <f>L41*M41</f>
        <v>72.36330000000001</v>
      </c>
    </row>
    <row r="42" spans="1:14" s="64" customFormat="1" ht="18" customHeight="1" x14ac:dyDescent="0.25">
      <c r="A42" s="6"/>
      <c r="B42" s="12"/>
      <c r="C42" s="12"/>
      <c r="D42" s="57" t="str">
        <f t="shared" ref="D42:K42" si="8">IF(D41&gt;0,$D$14*D41/1000,"")</f>
        <v/>
      </c>
      <c r="E42" s="55" t="str">
        <f t="shared" si="8"/>
        <v/>
      </c>
      <c r="F42" s="55" t="str">
        <f t="shared" si="8"/>
        <v/>
      </c>
      <c r="G42" s="55" t="str">
        <f t="shared" si="8"/>
        <v/>
      </c>
      <c r="H42" s="55" t="str">
        <f t="shared" si="8"/>
        <v/>
      </c>
      <c r="I42" s="60">
        <f t="shared" si="8"/>
        <v>6.2E-2</v>
      </c>
      <c r="J42" s="55" t="str">
        <f t="shared" si="8"/>
        <v/>
      </c>
      <c r="K42" s="55" t="str">
        <f t="shared" si="8"/>
        <v/>
      </c>
      <c r="L42" s="10"/>
      <c r="M42" s="9"/>
      <c r="N42" s="7"/>
    </row>
    <row r="43" spans="1:14" ht="45.6" customHeight="1" x14ac:dyDescent="0.25">
      <c r="A43" s="6" t="s">
        <v>38</v>
      </c>
      <c r="B43" s="12">
        <f>SUM(D43:K43)</f>
        <v>15</v>
      </c>
      <c r="C43" s="12" t="s">
        <v>23</v>
      </c>
      <c r="D43" s="56"/>
      <c r="E43" s="56"/>
      <c r="F43" s="56"/>
      <c r="G43" s="56"/>
      <c r="H43" s="56"/>
      <c r="I43" s="56">
        <v>15</v>
      </c>
      <c r="J43" s="56"/>
      <c r="K43" s="56"/>
      <c r="L43" s="11">
        <f>SUM(D44:K44)</f>
        <v>0.46500000000000002</v>
      </c>
      <c r="M43" s="9">
        <v>95</v>
      </c>
      <c r="N43" s="8">
        <f>L43*M43</f>
        <v>44.175000000000004</v>
      </c>
    </row>
    <row r="44" spans="1:14" ht="15.75" x14ac:dyDescent="0.25">
      <c r="A44" s="6"/>
      <c r="B44" s="12"/>
      <c r="C44" s="12"/>
      <c r="D44" s="57" t="str">
        <f t="shared" ref="D44:K44" si="9">IF(D43&gt;0,$D$14*D43/1000,"")</f>
        <v/>
      </c>
      <c r="E44" s="55" t="str">
        <f t="shared" si="9"/>
        <v/>
      </c>
      <c r="F44" s="55" t="str">
        <f t="shared" si="9"/>
        <v/>
      </c>
      <c r="G44" s="55" t="str">
        <f t="shared" si="9"/>
        <v/>
      </c>
      <c r="H44" s="60" t="str">
        <f t="shared" si="9"/>
        <v/>
      </c>
      <c r="I44" s="55">
        <f t="shared" si="9"/>
        <v>0.46500000000000002</v>
      </c>
      <c r="J44" s="55" t="str">
        <f t="shared" si="9"/>
        <v/>
      </c>
      <c r="K44" s="60" t="str">
        <f t="shared" si="9"/>
        <v/>
      </c>
      <c r="L44" s="10"/>
      <c r="M44" s="9"/>
      <c r="N44" s="7"/>
    </row>
    <row r="45" spans="1:14" ht="15.75" x14ac:dyDescent="0.25">
      <c r="A45" s="6" t="s">
        <v>39</v>
      </c>
      <c r="B45" s="12">
        <f>SUM(D45:K45)</f>
        <v>0</v>
      </c>
      <c r="C45" s="12" t="s">
        <v>23</v>
      </c>
      <c r="D45" s="56"/>
      <c r="E45" s="56"/>
      <c r="F45" s="56"/>
      <c r="G45" s="56"/>
      <c r="H45" s="56"/>
      <c r="I45" s="56"/>
      <c r="J45" s="56"/>
      <c r="K45" s="56"/>
      <c r="L45" s="11">
        <f>SUM(D46:K46)</f>
        <v>0</v>
      </c>
      <c r="M45" s="9"/>
      <c r="N45" s="8">
        <f>L45*M45</f>
        <v>0</v>
      </c>
    </row>
    <row r="46" spans="1:14" ht="15.75" x14ac:dyDescent="0.25">
      <c r="A46" s="6"/>
      <c r="B46" s="12"/>
      <c r="C46" s="12"/>
      <c r="D46" s="57" t="str">
        <f t="shared" ref="D46:K46" si="10">IF(D45&gt;0,$D$14*D45/1000,"")</f>
        <v/>
      </c>
      <c r="E46" s="55" t="str">
        <f t="shared" si="10"/>
        <v/>
      </c>
      <c r="F46" s="55" t="str">
        <f t="shared" si="10"/>
        <v/>
      </c>
      <c r="G46" s="55" t="str">
        <f t="shared" si="10"/>
        <v/>
      </c>
      <c r="H46" s="60" t="str">
        <f t="shared" si="10"/>
        <v/>
      </c>
      <c r="I46" s="55" t="str">
        <f t="shared" si="10"/>
        <v/>
      </c>
      <c r="J46" s="55" t="str">
        <f t="shared" si="10"/>
        <v/>
      </c>
      <c r="K46" s="55" t="str">
        <f t="shared" si="10"/>
        <v/>
      </c>
      <c r="L46" s="10"/>
      <c r="M46" s="9"/>
      <c r="N46" s="7"/>
    </row>
    <row r="47" spans="1:14" ht="15.75" x14ac:dyDescent="0.25">
      <c r="A47" s="6" t="s">
        <v>40</v>
      </c>
      <c r="B47" s="12">
        <f>SUM(D47:K47)</f>
        <v>180</v>
      </c>
      <c r="C47" s="12" t="s">
        <v>23</v>
      </c>
      <c r="D47" s="56">
        <v>180</v>
      </c>
      <c r="E47" s="56"/>
      <c r="F47" s="56"/>
      <c r="G47" s="56"/>
      <c r="H47" s="56"/>
      <c r="I47" s="56"/>
      <c r="J47" s="56"/>
      <c r="K47" s="56"/>
      <c r="L47" s="11">
        <f>SUM(D48:K48)</f>
        <v>5.58</v>
      </c>
      <c r="M47" s="9">
        <v>80</v>
      </c>
      <c r="N47" s="8">
        <f>L47*M47</f>
        <v>446.4</v>
      </c>
    </row>
    <row r="48" spans="1:14" ht="15.75" x14ac:dyDescent="0.25">
      <c r="A48" s="6"/>
      <c r="B48" s="12"/>
      <c r="C48" s="12"/>
      <c r="D48" s="57">
        <f t="shared" ref="D48:K48" si="11">IF(D47&gt;0,$D$14*D47/1000,"")</f>
        <v>5.58</v>
      </c>
      <c r="E48" s="55" t="str">
        <f t="shared" si="11"/>
        <v/>
      </c>
      <c r="F48" s="55" t="str">
        <f t="shared" si="11"/>
        <v/>
      </c>
      <c r="G48" s="55" t="str">
        <f t="shared" si="11"/>
        <v/>
      </c>
      <c r="H48" s="60" t="str">
        <f t="shared" si="11"/>
        <v/>
      </c>
      <c r="I48" s="55" t="str">
        <f t="shared" si="11"/>
        <v/>
      </c>
      <c r="J48" s="55" t="str">
        <f t="shared" si="11"/>
        <v/>
      </c>
      <c r="K48" s="55" t="str">
        <f t="shared" si="11"/>
        <v/>
      </c>
      <c r="L48" s="10"/>
      <c r="M48" s="9"/>
      <c r="N48" s="7"/>
    </row>
    <row r="49" spans="1:14" ht="15.75" x14ac:dyDescent="0.25">
      <c r="A49" s="6" t="s">
        <v>41</v>
      </c>
      <c r="B49" s="12">
        <f>SUM(D49:K49)</f>
        <v>38.700000000000003</v>
      </c>
      <c r="C49" s="12" t="s">
        <v>23</v>
      </c>
      <c r="D49" s="56"/>
      <c r="E49" s="56"/>
      <c r="F49" s="56"/>
      <c r="G49" s="56">
        <v>38.700000000000003</v>
      </c>
      <c r="H49" s="56"/>
      <c r="I49" s="56"/>
      <c r="J49" s="56"/>
      <c r="K49" s="56"/>
      <c r="L49" s="11">
        <v>1.2</v>
      </c>
      <c r="M49" s="9">
        <v>86.3</v>
      </c>
      <c r="N49" s="8">
        <f>L49*M49</f>
        <v>103.55999999999999</v>
      </c>
    </row>
    <row r="50" spans="1:14" ht="15.75" x14ac:dyDescent="0.25">
      <c r="A50" s="6"/>
      <c r="B50" s="12"/>
      <c r="C50" s="12"/>
      <c r="D50" s="57" t="str">
        <f>IF(D49&gt;0,$D$14*D49/1000,"")</f>
        <v/>
      </c>
      <c r="E50" s="55" t="str">
        <f>IF(E49&gt;0,$D$14*E49/1000,"")</f>
        <v/>
      </c>
      <c r="F50" s="55" t="str">
        <f>IF(F49&gt;0,$D$14*F49/1000,"")</f>
        <v/>
      </c>
      <c r="G50" s="60">
        <v>1.2</v>
      </c>
      <c r="H50" s="55" t="str">
        <f>IF(H49&gt;0,$D$14*H49/1000,"")</f>
        <v/>
      </c>
      <c r="I50" s="55" t="str">
        <f>IF(I49&gt;0,$D$14*I49/1000,"")</f>
        <v/>
      </c>
      <c r="J50" s="55" t="str">
        <f>IF(J49&gt;0,$D$14*J49/1000,"")</f>
        <v/>
      </c>
      <c r="K50" s="55" t="str">
        <f>IF(K49&gt;0,$D$14*K49/1000,"")</f>
        <v/>
      </c>
      <c r="L50" s="10"/>
      <c r="M50" s="9"/>
      <c r="N50" s="7"/>
    </row>
    <row r="51" spans="1:14" ht="15.75" x14ac:dyDescent="0.25">
      <c r="A51" s="6" t="s">
        <v>42</v>
      </c>
      <c r="B51" s="12">
        <f>SUM(D51:K51)</f>
        <v>0</v>
      </c>
      <c r="C51" s="12" t="s">
        <v>23</v>
      </c>
      <c r="D51" s="56"/>
      <c r="E51" s="53"/>
      <c r="F51" s="53"/>
      <c r="G51" s="53"/>
      <c r="H51" s="53"/>
      <c r="I51" s="53"/>
      <c r="J51" s="53"/>
      <c r="K51" s="53"/>
      <c r="L51" s="11"/>
      <c r="M51" s="9"/>
      <c r="N51" s="8">
        <f>L51*M51</f>
        <v>0</v>
      </c>
    </row>
    <row r="52" spans="1:14" ht="15.75" x14ac:dyDescent="0.25">
      <c r="A52" s="6"/>
      <c r="B52" s="12"/>
      <c r="C52" s="12"/>
      <c r="D52" s="57" t="str">
        <f t="shared" ref="D52:K52" si="12">IF(D51&gt;0,$D$14*D51/1000,"")</f>
        <v/>
      </c>
      <c r="E52" s="60" t="str">
        <f t="shared" si="12"/>
        <v/>
      </c>
      <c r="F52" s="55" t="str">
        <f t="shared" si="12"/>
        <v/>
      </c>
      <c r="G52" s="55" t="str">
        <f t="shared" si="12"/>
        <v/>
      </c>
      <c r="H52" s="55" t="str">
        <f t="shared" si="12"/>
        <v/>
      </c>
      <c r="I52" s="55" t="str">
        <f t="shared" si="12"/>
        <v/>
      </c>
      <c r="J52" s="60" t="str">
        <f t="shared" si="12"/>
        <v/>
      </c>
      <c r="K52" s="60" t="str">
        <f t="shared" si="12"/>
        <v/>
      </c>
      <c r="L52" s="10"/>
      <c r="M52" s="9"/>
      <c r="N52" s="7"/>
    </row>
    <row r="53" spans="1:14" ht="15.75" x14ac:dyDescent="0.25">
      <c r="A53" s="6" t="s">
        <v>26</v>
      </c>
      <c r="B53" s="12">
        <f>SUM(D53:K53)</f>
        <v>0</v>
      </c>
      <c r="C53" s="12" t="s">
        <v>23</v>
      </c>
      <c r="D53" s="56"/>
      <c r="E53" s="53"/>
      <c r="F53" s="53"/>
      <c r="G53" s="53"/>
      <c r="H53" s="53"/>
      <c r="I53" s="53"/>
      <c r="J53" s="53"/>
      <c r="K53" s="53"/>
      <c r="L53" s="11">
        <f>SUM(D54:K54)</f>
        <v>0</v>
      </c>
      <c r="M53" s="9"/>
      <c r="N53" s="8">
        <f>L53*M53</f>
        <v>0</v>
      </c>
    </row>
    <row r="54" spans="1:14" ht="15.75" x14ac:dyDescent="0.25">
      <c r="A54" s="6"/>
      <c r="B54" s="12"/>
      <c r="C54" s="12"/>
      <c r="D54" s="66" t="str">
        <f t="shared" ref="D54:K54" si="13">IF(D53&gt;0,$D$14*D53/1000,"")</f>
        <v/>
      </c>
      <c r="E54" s="67" t="str">
        <f t="shared" si="13"/>
        <v/>
      </c>
      <c r="F54" s="68" t="str">
        <f t="shared" si="13"/>
        <v/>
      </c>
      <c r="G54" s="68" t="str">
        <f t="shared" si="13"/>
        <v/>
      </c>
      <c r="H54" s="67" t="str">
        <f t="shared" si="13"/>
        <v/>
      </c>
      <c r="I54" s="68" t="str">
        <f t="shared" si="13"/>
        <v/>
      </c>
      <c r="J54" s="67" t="str">
        <f t="shared" si="13"/>
        <v/>
      </c>
      <c r="K54" s="67" t="str">
        <f t="shared" si="13"/>
        <v/>
      </c>
      <c r="L54" s="10"/>
      <c r="M54" s="116"/>
      <c r="N54" s="7"/>
    </row>
    <row r="55" spans="1:14" ht="15.75" x14ac:dyDescent="0.25">
      <c r="A55" s="6" t="s">
        <v>43</v>
      </c>
      <c r="B55" s="12">
        <f>SUM(D55:K55)</f>
        <v>0</v>
      </c>
      <c r="C55" s="12" t="s">
        <v>23</v>
      </c>
      <c r="D55" s="56"/>
      <c r="E55" s="53"/>
      <c r="F55" s="53"/>
      <c r="G55" s="53"/>
      <c r="H55" s="53"/>
      <c r="I55" s="53"/>
      <c r="J55" s="53"/>
      <c r="K55" s="53"/>
      <c r="L55" s="11">
        <f>SUM(D56:K56)</f>
        <v>0</v>
      </c>
      <c r="M55" s="9"/>
      <c r="N55" s="8">
        <f>L55*M55</f>
        <v>0</v>
      </c>
    </row>
    <row r="56" spans="1:14" ht="15.75" x14ac:dyDescent="0.25">
      <c r="A56" s="6"/>
      <c r="B56" s="12"/>
      <c r="C56" s="12"/>
      <c r="D56" s="66" t="str">
        <f t="shared" ref="D56:K56" si="14">IF(D55&gt;0,$D$14*D55/1000,"")</f>
        <v/>
      </c>
      <c r="E56" s="67" t="str">
        <f t="shared" si="14"/>
        <v/>
      </c>
      <c r="F56" s="68" t="str">
        <f t="shared" si="14"/>
        <v/>
      </c>
      <c r="G56" s="68" t="str">
        <f t="shared" si="14"/>
        <v/>
      </c>
      <c r="H56" s="68" t="str">
        <f t="shared" si="14"/>
        <v/>
      </c>
      <c r="I56" s="68" t="str">
        <f t="shared" si="14"/>
        <v/>
      </c>
      <c r="J56" s="67" t="str">
        <f t="shared" si="14"/>
        <v/>
      </c>
      <c r="K56" s="67" t="str">
        <f t="shared" si="14"/>
        <v/>
      </c>
      <c r="L56" s="10"/>
      <c r="M56" s="116"/>
      <c r="N56" s="7"/>
    </row>
    <row r="57" spans="1:14" ht="15.75" x14ac:dyDescent="0.25">
      <c r="A57" s="97" t="s">
        <v>44</v>
      </c>
      <c r="B57" s="12">
        <f>SUM(D57:K57)</f>
        <v>0</v>
      </c>
      <c r="C57" s="12" t="s">
        <v>23</v>
      </c>
      <c r="D57" s="69"/>
      <c r="E57" s="70"/>
      <c r="F57" s="70"/>
      <c r="G57" s="70"/>
      <c r="H57" s="70"/>
      <c r="I57" s="70"/>
      <c r="J57" s="70"/>
      <c r="K57" s="70"/>
      <c r="L57" s="71"/>
      <c r="M57" s="63"/>
      <c r="N57" s="54">
        <f>L57*M57</f>
        <v>0</v>
      </c>
    </row>
    <row r="58" spans="1:14" ht="15.75" x14ac:dyDescent="0.25">
      <c r="A58" s="97"/>
      <c r="B58" s="12"/>
      <c r="C58" s="12"/>
      <c r="D58" s="57" t="str">
        <f t="shared" ref="D58:K58" si="15">IF(D57&gt;0,$D$14*D57/1000,"")</f>
        <v/>
      </c>
      <c r="E58" s="55" t="str">
        <f t="shared" si="15"/>
        <v/>
      </c>
      <c r="F58" s="55" t="str">
        <f t="shared" si="15"/>
        <v/>
      </c>
      <c r="G58" s="55" t="str">
        <f t="shared" si="15"/>
        <v/>
      </c>
      <c r="H58" s="55" t="str">
        <f t="shared" si="15"/>
        <v/>
      </c>
      <c r="I58" s="55" t="str">
        <f t="shared" si="15"/>
        <v/>
      </c>
      <c r="J58" s="55" t="str">
        <f t="shared" si="15"/>
        <v/>
      </c>
      <c r="K58" s="55" t="str">
        <f t="shared" si="15"/>
        <v/>
      </c>
      <c r="L58" s="72">
        <f>SUM(D58:K58)</f>
        <v>0</v>
      </c>
      <c r="M58" s="63"/>
      <c r="N58" s="54">
        <f>L58*M58</f>
        <v>0</v>
      </c>
    </row>
    <row r="59" spans="1:14" ht="15.75" x14ac:dyDescent="0.25">
      <c r="A59" s="117" t="s">
        <v>45</v>
      </c>
      <c r="B59" s="118"/>
      <c r="C59" s="119"/>
      <c r="D59" s="73"/>
      <c r="E59" s="74"/>
      <c r="F59" s="74"/>
      <c r="G59" s="74"/>
      <c r="H59" s="74"/>
      <c r="I59" s="74"/>
      <c r="J59" s="74"/>
      <c r="K59" s="74"/>
      <c r="L59" s="75"/>
      <c r="M59" s="76"/>
      <c r="N59" s="77"/>
    </row>
    <row r="60" spans="1:14" ht="15.75" x14ac:dyDescent="0.25">
      <c r="A60" s="117" t="s">
        <v>46</v>
      </c>
      <c r="B60" s="118"/>
      <c r="C60" s="119"/>
      <c r="D60" s="78"/>
      <c r="E60" s="79"/>
      <c r="F60" s="47"/>
      <c r="G60" s="47"/>
      <c r="H60" s="47"/>
      <c r="I60" s="47"/>
      <c r="J60" s="47"/>
      <c r="K60" s="47"/>
      <c r="L60" s="80"/>
      <c r="M60" s="80"/>
      <c r="N60" s="81"/>
    </row>
    <row r="61" spans="1:14" ht="15.75" x14ac:dyDescent="0.25">
      <c r="A61" s="82"/>
      <c r="B61" s="17"/>
      <c r="C61" s="17"/>
      <c r="D61" s="18"/>
      <c r="E61" s="18"/>
      <c r="F61" s="18"/>
      <c r="G61" s="18"/>
      <c r="H61" s="18"/>
      <c r="I61" s="18"/>
      <c r="J61" s="18"/>
      <c r="K61" s="44"/>
      <c r="L61" s="44"/>
      <c r="M61" s="21"/>
    </row>
    <row r="62" spans="1:14" ht="15.75" x14ac:dyDescent="0.25">
      <c r="A62" s="120" t="s">
        <v>70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</row>
    <row r="63" spans="1:14" ht="47.25" x14ac:dyDescent="0.25">
      <c r="A63" s="16" t="s">
        <v>0</v>
      </c>
      <c r="B63" s="17"/>
      <c r="C63" s="17"/>
      <c r="D63" s="4"/>
      <c r="E63" s="4"/>
      <c r="F63" s="4"/>
      <c r="G63" s="4"/>
      <c r="H63" s="18"/>
      <c r="I63" s="18"/>
      <c r="J63" s="18"/>
      <c r="K63" s="19"/>
      <c r="L63" s="20"/>
      <c r="M63" s="21"/>
    </row>
    <row r="64" spans="1:14" ht="25.5" x14ac:dyDescent="0.25">
      <c r="A64" s="17"/>
      <c r="B64" s="17"/>
      <c r="C64" s="17"/>
      <c r="D64" s="18"/>
      <c r="E64" s="18"/>
      <c r="F64" s="18"/>
      <c r="G64" s="18"/>
      <c r="H64" s="18"/>
      <c r="I64" s="18"/>
      <c r="J64" s="18"/>
      <c r="K64" s="22" t="s">
        <v>1</v>
      </c>
      <c r="L64" s="23" t="s">
        <v>2</v>
      </c>
      <c r="M64" s="24" t="s">
        <v>3</v>
      </c>
    </row>
    <row r="65" spans="1:14" ht="31.5" x14ac:dyDescent="0.25">
      <c r="A65" s="25" t="s">
        <v>4</v>
      </c>
      <c r="B65" s="26"/>
      <c r="C65" s="26"/>
      <c r="D65" s="2">
        <v>45763</v>
      </c>
      <c r="E65" s="1"/>
      <c r="F65" s="1"/>
      <c r="G65" s="1"/>
      <c r="H65" s="1"/>
      <c r="I65" s="1"/>
      <c r="J65" s="1"/>
      <c r="K65" s="83"/>
      <c r="L65" s="28">
        <v>24</v>
      </c>
      <c r="M65" s="28">
        <v>24</v>
      </c>
    </row>
    <row r="66" spans="1:14" ht="66" customHeight="1" x14ac:dyDescent="0.25">
      <c r="A66" s="29" t="s">
        <v>67</v>
      </c>
      <c r="B66" s="17"/>
      <c r="C66" s="17"/>
      <c r="D66" s="1" t="s">
        <v>6</v>
      </c>
      <c r="E66" s="1"/>
      <c r="F66" s="1"/>
      <c r="G66" s="1"/>
      <c r="H66" s="1"/>
      <c r="I66" s="1"/>
      <c r="J66" s="1"/>
      <c r="K66" s="27" t="s">
        <v>47</v>
      </c>
      <c r="L66" s="28"/>
      <c r="M66" s="28"/>
    </row>
    <row r="67" spans="1:14" ht="15.75" x14ac:dyDescent="0.25">
      <c r="A67" s="30"/>
      <c r="B67" s="17"/>
      <c r="C67" s="17"/>
      <c r="D67" s="18"/>
      <c r="E67" s="18"/>
      <c r="F67" s="18"/>
      <c r="G67" s="18"/>
      <c r="H67" s="18"/>
      <c r="I67" s="31"/>
      <c r="J67" s="31"/>
      <c r="K67" s="27"/>
      <c r="L67" s="28"/>
      <c r="M67" s="28"/>
    </row>
    <row r="68" spans="1:14" ht="15.75" x14ac:dyDescent="0.25">
      <c r="A68" s="32"/>
      <c r="B68" s="17"/>
      <c r="C68" s="17"/>
      <c r="D68" s="18"/>
      <c r="E68" s="18"/>
      <c r="F68" s="18"/>
      <c r="G68" s="18"/>
      <c r="H68" s="18"/>
      <c r="I68" s="31"/>
      <c r="J68" s="31"/>
      <c r="K68" s="33" t="s">
        <v>7</v>
      </c>
      <c r="L68" s="34">
        <v>24</v>
      </c>
      <c r="M68" s="34">
        <v>24</v>
      </c>
    </row>
    <row r="69" spans="1:14" ht="15.75" x14ac:dyDescent="0.25">
      <c r="A69" s="32"/>
      <c r="B69" s="17"/>
      <c r="C69" s="17"/>
      <c r="D69" s="18"/>
      <c r="E69" s="18"/>
      <c r="F69" s="18"/>
      <c r="G69" s="18"/>
      <c r="H69" s="18"/>
      <c r="I69" s="31"/>
      <c r="J69" s="31"/>
      <c r="K69" s="35"/>
      <c r="L69" s="36"/>
      <c r="M69" s="36"/>
    </row>
    <row r="70" spans="1:14" ht="15.75" customHeight="1" x14ac:dyDescent="0.25">
      <c r="A70" s="37"/>
      <c r="B70" s="38"/>
      <c r="C70" s="38"/>
      <c r="D70" s="88" t="s">
        <v>8</v>
      </c>
      <c r="E70" s="89"/>
      <c r="F70" s="89"/>
      <c r="G70" s="89"/>
      <c r="H70" s="89"/>
      <c r="I70" s="89"/>
      <c r="J70" s="89"/>
      <c r="K70" s="39"/>
      <c r="L70" s="40"/>
      <c r="M70" s="40"/>
    </row>
    <row r="71" spans="1:14" ht="24" customHeight="1" x14ac:dyDescent="0.25">
      <c r="A71" s="37"/>
      <c r="B71" s="38"/>
      <c r="C71" s="38"/>
      <c r="D71" s="90"/>
      <c r="E71" s="91"/>
      <c r="F71" s="91"/>
      <c r="G71" s="91"/>
      <c r="H71" s="91"/>
      <c r="I71" s="91"/>
      <c r="J71" s="91"/>
      <c r="K71" s="41"/>
      <c r="L71" s="42"/>
      <c r="M71" s="42"/>
    </row>
    <row r="72" spans="1:14" ht="11.25" customHeight="1" x14ac:dyDescent="0.25">
      <c r="A72" s="37"/>
      <c r="B72" s="38"/>
      <c r="C72" s="38"/>
      <c r="D72" s="100" t="s">
        <v>48</v>
      </c>
      <c r="E72" s="100" t="s">
        <v>49</v>
      </c>
      <c r="F72" s="100" t="s">
        <v>50</v>
      </c>
      <c r="G72" s="100"/>
      <c r="H72" s="106" t="s">
        <v>68</v>
      </c>
      <c r="I72" s="102" t="s">
        <v>51</v>
      </c>
      <c r="J72" s="121"/>
      <c r="K72" s="121"/>
      <c r="L72" s="44"/>
      <c r="M72" s="44"/>
      <c r="N72" s="21"/>
    </row>
    <row r="73" spans="1:14" ht="15.75" customHeight="1" x14ac:dyDescent="0.25">
      <c r="A73" s="37"/>
      <c r="B73" s="38"/>
      <c r="C73" s="38"/>
      <c r="D73" s="100"/>
      <c r="E73" s="100"/>
      <c r="F73" s="100"/>
      <c r="G73" s="100"/>
      <c r="H73" s="100"/>
      <c r="I73" s="102"/>
      <c r="J73" s="121"/>
      <c r="K73" s="121"/>
      <c r="L73" s="92" t="s">
        <v>15</v>
      </c>
      <c r="M73" s="93"/>
      <c r="N73" s="45">
        <f>N76/M68</f>
        <v>112.45394916666667</v>
      </c>
    </row>
    <row r="74" spans="1:14" ht="31.5" customHeight="1" x14ac:dyDescent="0.25">
      <c r="A74" s="37"/>
      <c r="B74" s="38"/>
      <c r="C74" s="38"/>
      <c r="D74" s="101"/>
      <c r="E74" s="101"/>
      <c r="F74" s="101"/>
      <c r="G74" s="100"/>
      <c r="H74" s="101"/>
      <c r="I74" s="102"/>
      <c r="J74" s="121"/>
      <c r="K74" s="121"/>
      <c r="L74" s="94" t="s">
        <v>16</v>
      </c>
      <c r="M74" s="96" t="s">
        <v>17</v>
      </c>
      <c r="N74" s="96" t="s">
        <v>18</v>
      </c>
    </row>
    <row r="75" spans="1:14" ht="12.75" customHeight="1" x14ac:dyDescent="0.2">
      <c r="A75" s="97" t="s">
        <v>19</v>
      </c>
      <c r="B75" s="89" t="s">
        <v>20</v>
      </c>
      <c r="C75" s="94" t="s">
        <v>21</v>
      </c>
      <c r="D75" s="43"/>
      <c r="E75" s="46"/>
      <c r="F75" s="46"/>
      <c r="G75" s="101"/>
      <c r="H75" s="47"/>
      <c r="I75" s="102"/>
      <c r="J75" s="121"/>
      <c r="K75" s="121"/>
      <c r="L75" s="95"/>
      <c r="M75" s="96"/>
      <c r="N75" s="96"/>
    </row>
    <row r="76" spans="1:14" ht="31.9" customHeight="1" x14ac:dyDescent="0.25">
      <c r="A76" s="97"/>
      <c r="B76" s="98"/>
      <c r="C76" s="99"/>
      <c r="D76" s="48">
        <f>L68</f>
        <v>24</v>
      </c>
      <c r="E76" s="49">
        <f>D76</f>
        <v>24</v>
      </c>
      <c r="F76" s="49">
        <f>E76</f>
        <v>24</v>
      </c>
      <c r="G76" s="49">
        <f>F76</f>
        <v>24</v>
      </c>
      <c r="H76" s="49">
        <f>G76</f>
        <v>24</v>
      </c>
      <c r="I76" s="49">
        <f>H76</f>
        <v>24</v>
      </c>
      <c r="J76" s="49">
        <f>H76</f>
        <v>24</v>
      </c>
      <c r="K76" s="49">
        <f>I76</f>
        <v>24</v>
      </c>
      <c r="L76" s="50"/>
      <c r="M76" s="51"/>
      <c r="N76" s="52">
        <f>SUM(N77:N118)</f>
        <v>2698.8947800000001</v>
      </c>
    </row>
    <row r="77" spans="1:14" ht="15.75" customHeight="1" x14ac:dyDescent="0.25">
      <c r="A77" s="14" t="s">
        <v>28</v>
      </c>
      <c r="B77" s="12">
        <f>SUM(D77:K77)</f>
        <v>100</v>
      </c>
      <c r="C77" s="107" t="s">
        <v>23</v>
      </c>
      <c r="D77" s="53"/>
      <c r="E77" s="53"/>
      <c r="F77" s="53">
        <v>100</v>
      </c>
      <c r="G77" s="53"/>
      <c r="H77" s="53"/>
      <c r="I77" s="53"/>
      <c r="J77" s="53"/>
      <c r="K77" s="53"/>
      <c r="L77" s="108">
        <v>2.4</v>
      </c>
      <c r="M77" s="110">
        <v>134.87</v>
      </c>
      <c r="N77" s="8">
        <f>L77*M77</f>
        <v>323.68799999999999</v>
      </c>
    </row>
    <row r="78" spans="1:14" ht="15.75" customHeight="1" x14ac:dyDescent="0.25">
      <c r="A78" s="13"/>
      <c r="B78" s="12"/>
      <c r="C78" s="107"/>
      <c r="D78" s="55" t="str">
        <f>IF(D77&gt;0,$D$14*D77/1000,"")</f>
        <v/>
      </c>
      <c r="E78" s="55" t="str">
        <f>IF(E77&gt;0,$D$14*E77/1000,"")</f>
        <v/>
      </c>
      <c r="F78" s="55">
        <f>IF(F77&gt;0,$D$14*F77/1000,"")</f>
        <v>3.1</v>
      </c>
      <c r="G78" s="55" t="str">
        <f>IF(G77&gt;0,$D$14*G77/1000,"")</f>
        <v/>
      </c>
      <c r="H78" s="55" t="str">
        <f>IF(H77&gt;0,$D$14*H77/1000,"")</f>
        <v/>
      </c>
      <c r="I78" s="55"/>
      <c r="J78" s="55" t="str">
        <f>IF(J77&gt;0,$D$14*J77/1000,"")</f>
        <v/>
      </c>
      <c r="K78" s="60" t="str">
        <f>IF(K77&gt;0,$D$14*K77/1000,"")</f>
        <v/>
      </c>
      <c r="L78" s="109"/>
      <c r="M78" s="9"/>
      <c r="N78" s="7"/>
    </row>
    <row r="79" spans="1:14" ht="15.75" customHeight="1" x14ac:dyDescent="0.25">
      <c r="A79" s="14" t="s">
        <v>52</v>
      </c>
      <c r="B79" s="12">
        <f>SUM(D79:K79)</f>
        <v>53</v>
      </c>
      <c r="C79" s="12" t="s">
        <v>23</v>
      </c>
      <c r="D79" s="56"/>
      <c r="E79" s="53">
        <v>53</v>
      </c>
      <c r="F79" s="53"/>
      <c r="G79" s="53"/>
      <c r="H79" s="53"/>
      <c r="I79" s="53"/>
      <c r="J79" s="53"/>
      <c r="K79" s="53"/>
      <c r="L79" s="11">
        <v>1.272</v>
      </c>
      <c r="M79" s="9">
        <v>522</v>
      </c>
      <c r="N79" s="8">
        <f>L79*M79</f>
        <v>663.98400000000004</v>
      </c>
    </row>
    <row r="80" spans="1:14" ht="15.75" customHeight="1" x14ac:dyDescent="0.25">
      <c r="A80" s="13"/>
      <c r="B80" s="12"/>
      <c r="C80" s="12"/>
      <c r="D80" s="57"/>
      <c r="E80" s="58">
        <v>1.272</v>
      </c>
      <c r="F80" s="57" t="str">
        <f t="shared" ref="F80:K80" si="16">IF(F79&gt;0,$D$14*F79/1000,"")</f>
        <v/>
      </c>
      <c r="G80" s="57" t="str">
        <f t="shared" si="16"/>
        <v/>
      </c>
      <c r="H80" s="57" t="str">
        <f t="shared" si="16"/>
        <v/>
      </c>
      <c r="I80" s="57" t="str">
        <f t="shared" si="16"/>
        <v/>
      </c>
      <c r="J80" s="57" t="str">
        <f t="shared" si="16"/>
        <v/>
      </c>
      <c r="K80" s="57" t="str">
        <f t="shared" si="16"/>
        <v/>
      </c>
      <c r="L80" s="10"/>
      <c r="M80" s="9"/>
      <c r="N80" s="7"/>
    </row>
    <row r="81" spans="1:15" ht="15.75" customHeight="1" x14ac:dyDescent="0.25">
      <c r="A81" s="14" t="s">
        <v>25</v>
      </c>
      <c r="B81" s="12">
        <f>SUM(D81:K81)</f>
        <v>25</v>
      </c>
      <c r="C81" s="12" t="s">
        <v>23</v>
      </c>
      <c r="D81" s="56">
        <v>10</v>
      </c>
      <c r="E81" s="53">
        <v>15</v>
      </c>
      <c r="F81" s="53"/>
      <c r="G81" s="53"/>
      <c r="H81" s="53"/>
      <c r="I81" s="53"/>
      <c r="J81" s="53"/>
      <c r="K81" s="53"/>
      <c r="L81" s="11">
        <v>0.6</v>
      </c>
      <c r="M81" s="9">
        <v>80</v>
      </c>
      <c r="N81" s="8">
        <f>L81*M81</f>
        <v>48</v>
      </c>
    </row>
    <row r="82" spans="1:15" ht="15.75" customHeight="1" x14ac:dyDescent="0.25">
      <c r="A82" s="13"/>
      <c r="B82" s="12"/>
      <c r="C82" s="12"/>
      <c r="D82" s="58">
        <f t="shared" ref="D82:K82" si="17">IF(D81&gt;0,$D$14*D81/1000,"")</f>
        <v>0.31</v>
      </c>
      <c r="E82" s="58">
        <f t="shared" si="17"/>
        <v>0.46500000000000002</v>
      </c>
      <c r="F82" s="57" t="str">
        <f t="shared" si="17"/>
        <v/>
      </c>
      <c r="G82" s="57" t="str">
        <f t="shared" si="17"/>
        <v/>
      </c>
      <c r="H82" s="57" t="str">
        <f t="shared" si="17"/>
        <v/>
      </c>
      <c r="I82" s="57" t="str">
        <f t="shared" si="17"/>
        <v/>
      </c>
      <c r="J82" s="57" t="str">
        <f t="shared" si="17"/>
        <v/>
      </c>
      <c r="K82" s="57" t="str">
        <f t="shared" si="17"/>
        <v/>
      </c>
      <c r="L82" s="10"/>
      <c r="M82" s="9"/>
      <c r="N82" s="7"/>
    </row>
    <row r="83" spans="1:15" ht="15.75" customHeight="1" x14ac:dyDescent="0.25">
      <c r="A83" s="14" t="s">
        <v>26</v>
      </c>
      <c r="B83" s="12">
        <f>SUM(D83:K83)</f>
        <v>25</v>
      </c>
      <c r="C83" s="12" t="s">
        <v>23</v>
      </c>
      <c r="D83" s="56">
        <v>15</v>
      </c>
      <c r="E83" s="53">
        <v>10</v>
      </c>
      <c r="F83" s="53"/>
      <c r="G83" s="53"/>
      <c r="H83" s="53"/>
      <c r="I83" s="53"/>
      <c r="J83" s="53"/>
      <c r="K83" s="53"/>
      <c r="L83" s="11">
        <f>SUM(D84:K84)</f>
        <v>0.77500000000000002</v>
      </c>
      <c r="M83" s="9">
        <v>80</v>
      </c>
      <c r="N83" s="8">
        <f>L83*M83</f>
        <v>62</v>
      </c>
    </row>
    <row r="84" spans="1:15" ht="15.75" customHeight="1" x14ac:dyDescent="0.25">
      <c r="A84" s="13"/>
      <c r="B84" s="12"/>
      <c r="C84" s="12"/>
      <c r="D84" s="58">
        <f t="shared" ref="D84:K84" si="18">IF(D83&gt;0,$D$14*D83/1000,"")</f>
        <v>0.46500000000000002</v>
      </c>
      <c r="E84" s="58">
        <f t="shared" si="18"/>
        <v>0.31</v>
      </c>
      <c r="F84" s="57" t="str">
        <f t="shared" si="18"/>
        <v/>
      </c>
      <c r="G84" s="57" t="str">
        <f t="shared" si="18"/>
        <v/>
      </c>
      <c r="H84" s="57" t="str">
        <f t="shared" si="18"/>
        <v/>
      </c>
      <c r="I84" s="57" t="str">
        <f t="shared" si="18"/>
        <v/>
      </c>
      <c r="J84" s="57" t="str">
        <f t="shared" si="18"/>
        <v/>
      </c>
      <c r="K84" s="57" t="str">
        <f t="shared" si="18"/>
        <v/>
      </c>
      <c r="L84" s="10"/>
      <c r="M84" s="9"/>
      <c r="N84" s="7"/>
      <c r="O84" s="15">
        <v>0</v>
      </c>
    </row>
    <row r="85" spans="1:15" ht="15.75" customHeight="1" x14ac:dyDescent="0.25">
      <c r="A85" s="6" t="s">
        <v>29</v>
      </c>
      <c r="B85" s="12">
        <f>SUM(D85:K85)</f>
        <v>20</v>
      </c>
      <c r="C85" s="12" t="s">
        <v>23</v>
      </c>
      <c r="D85" s="56"/>
      <c r="E85" s="53">
        <v>10</v>
      </c>
      <c r="F85" s="53"/>
      <c r="G85" s="53"/>
      <c r="H85" s="53"/>
      <c r="I85" s="53">
        <v>10</v>
      </c>
      <c r="J85" s="53"/>
      <c r="K85" s="53"/>
      <c r="L85" s="11">
        <v>0.48</v>
      </c>
      <c r="M85" s="9">
        <v>950</v>
      </c>
      <c r="N85" s="8">
        <f>L85*M85</f>
        <v>456</v>
      </c>
    </row>
    <row r="86" spans="1:15" ht="15.75" customHeight="1" x14ac:dyDescent="0.25">
      <c r="A86" s="6"/>
      <c r="B86" s="12"/>
      <c r="C86" s="12"/>
      <c r="D86" s="57"/>
      <c r="E86" s="55">
        <v>0.24</v>
      </c>
      <c r="F86" s="60" t="str">
        <f t="shared" ref="F86:K86" si="19">IF(F85&gt;0,$D$14*F85/1000,"")</f>
        <v/>
      </c>
      <c r="G86" s="55" t="str">
        <f t="shared" si="19"/>
        <v/>
      </c>
      <c r="H86" s="55" t="str">
        <f t="shared" si="19"/>
        <v/>
      </c>
      <c r="I86" s="55">
        <f t="shared" si="19"/>
        <v>0.31</v>
      </c>
      <c r="J86" s="55" t="str">
        <f t="shared" si="19"/>
        <v/>
      </c>
      <c r="K86" s="55" t="str">
        <f t="shared" si="19"/>
        <v/>
      </c>
      <c r="L86" s="10"/>
      <c r="M86" s="9"/>
      <c r="N86" s="7"/>
    </row>
    <row r="87" spans="1:15" s="59" customFormat="1" ht="15.75" customHeight="1" x14ac:dyDescent="0.25">
      <c r="A87" s="6" t="s">
        <v>53</v>
      </c>
      <c r="B87" s="12">
        <f>SUM(D87:K87)</f>
        <v>12</v>
      </c>
      <c r="C87" s="12" t="s">
        <v>23</v>
      </c>
      <c r="D87" s="56">
        <v>2</v>
      </c>
      <c r="E87" s="53">
        <v>8</v>
      </c>
      <c r="F87" s="53">
        <v>2</v>
      </c>
      <c r="G87" s="53"/>
      <c r="H87" s="53"/>
      <c r="I87" s="53"/>
      <c r="J87" s="53"/>
      <c r="K87" s="53"/>
      <c r="L87" s="11">
        <f>SUM(D88:K88)</f>
        <v>0.372</v>
      </c>
      <c r="M87" s="9">
        <v>193.2</v>
      </c>
      <c r="N87" s="8">
        <f>L87*M87</f>
        <v>71.870399999999989</v>
      </c>
    </row>
    <row r="88" spans="1:15" s="59" customFormat="1" ht="15.75" customHeight="1" x14ac:dyDescent="0.25">
      <c r="A88" s="6"/>
      <c r="B88" s="12"/>
      <c r="C88" s="12"/>
      <c r="D88" s="58">
        <f t="shared" ref="D88:K88" si="20">IF(D87&gt;0,$D$14*D87/1000,"")</f>
        <v>6.2E-2</v>
      </c>
      <c r="E88" s="60">
        <f t="shared" si="20"/>
        <v>0.248</v>
      </c>
      <c r="F88" s="55">
        <f t="shared" si="20"/>
        <v>6.2E-2</v>
      </c>
      <c r="G88" s="55" t="str">
        <f t="shared" si="20"/>
        <v/>
      </c>
      <c r="H88" s="55" t="str">
        <f t="shared" si="20"/>
        <v/>
      </c>
      <c r="I88" s="55" t="str">
        <f t="shared" si="20"/>
        <v/>
      </c>
      <c r="J88" s="55" t="str">
        <f t="shared" si="20"/>
        <v/>
      </c>
      <c r="K88" s="55" t="str">
        <f t="shared" si="20"/>
        <v/>
      </c>
      <c r="L88" s="10"/>
      <c r="M88" s="9"/>
      <c r="N88" s="7"/>
    </row>
    <row r="89" spans="1:15" ht="15.75" customHeight="1" x14ac:dyDescent="0.25">
      <c r="A89" s="6" t="s">
        <v>30</v>
      </c>
      <c r="B89" s="12">
        <f>SUM(D89:K89)</f>
        <v>2</v>
      </c>
      <c r="C89" s="12" t="s">
        <v>23</v>
      </c>
      <c r="D89" s="56">
        <v>2</v>
      </c>
      <c r="E89" s="56"/>
      <c r="F89" s="56"/>
      <c r="G89" s="56"/>
      <c r="H89" s="84"/>
      <c r="I89" s="56"/>
      <c r="J89" s="56"/>
      <c r="K89" s="56"/>
      <c r="L89" s="11">
        <f>SUM(D90:K90)</f>
        <v>6.2E-2</v>
      </c>
      <c r="M89" s="9">
        <v>34.090000000000003</v>
      </c>
      <c r="N89" s="8">
        <f>L89*M89</f>
        <v>2.1135800000000002</v>
      </c>
    </row>
    <row r="90" spans="1:15" ht="15.75" customHeight="1" x14ac:dyDescent="0.25">
      <c r="A90" s="6"/>
      <c r="B90" s="12"/>
      <c r="C90" s="12"/>
      <c r="D90" s="57">
        <f t="shared" ref="D90:K90" si="21">IF(D89&gt;0,$D$14*D89/1000,"")</f>
        <v>6.2E-2</v>
      </c>
      <c r="E90" s="60" t="str">
        <f t="shared" si="21"/>
        <v/>
      </c>
      <c r="F90" s="55" t="str">
        <f t="shared" si="21"/>
        <v/>
      </c>
      <c r="G90" s="55" t="str">
        <f t="shared" si="21"/>
        <v/>
      </c>
      <c r="H90" s="55" t="str">
        <f t="shared" si="21"/>
        <v/>
      </c>
      <c r="I90" s="55" t="str">
        <f t="shared" si="21"/>
        <v/>
      </c>
      <c r="J90" s="55" t="str">
        <f t="shared" si="21"/>
        <v/>
      </c>
      <c r="K90" s="55" t="str">
        <f t="shared" si="21"/>
        <v/>
      </c>
      <c r="L90" s="10"/>
      <c r="M90" s="9"/>
      <c r="N90" s="7"/>
    </row>
    <row r="91" spans="1:15" ht="15.75" customHeight="1" x14ac:dyDescent="0.25">
      <c r="A91" s="61" t="s">
        <v>32</v>
      </c>
      <c r="B91" s="113">
        <f>SUM(D91:K91)</f>
        <v>0</v>
      </c>
      <c r="C91" s="113" t="s">
        <v>33</v>
      </c>
      <c r="D91" s="62"/>
      <c r="E91" s="62"/>
      <c r="F91" s="62"/>
      <c r="G91" s="62"/>
      <c r="H91" s="62"/>
      <c r="I91" s="62"/>
      <c r="J91" s="62"/>
      <c r="K91" s="62"/>
      <c r="L91" s="114"/>
      <c r="M91" s="116"/>
      <c r="N91" s="111"/>
    </row>
    <row r="92" spans="1:15" ht="15.75" customHeight="1" x14ac:dyDescent="0.25">
      <c r="A92" s="61"/>
      <c r="B92" s="113"/>
      <c r="C92" s="113"/>
      <c r="D92" s="57"/>
      <c r="E92" s="57" t="str">
        <f>IF(E91&gt;0,$D$14*E91/1000,"")</f>
        <v/>
      </c>
      <c r="F92" s="57" t="str">
        <f>IF(F91&gt;0,$D$14*F91/1000,"")</f>
        <v/>
      </c>
      <c r="G92" s="57"/>
      <c r="H92" s="57"/>
      <c r="I92" s="57"/>
      <c r="J92" s="57" t="str">
        <f>IF(J91&gt;0,$D$14*J91/1000,"")</f>
        <v/>
      </c>
      <c r="K92" s="57"/>
      <c r="L92" s="115"/>
      <c r="M92" s="110"/>
      <c r="N92" s="112"/>
    </row>
    <row r="93" spans="1:15" ht="15.75" customHeight="1" x14ac:dyDescent="0.25">
      <c r="A93" s="5" t="s">
        <v>42</v>
      </c>
      <c r="B93" s="12">
        <f>SUM(D93:K93)</f>
        <v>0</v>
      </c>
      <c r="C93" s="12" t="s">
        <v>23</v>
      </c>
      <c r="D93" s="53"/>
      <c r="E93" s="65"/>
      <c r="F93" s="65"/>
      <c r="G93" s="65"/>
      <c r="H93" s="65"/>
      <c r="I93" s="65"/>
      <c r="J93" s="53"/>
      <c r="K93" s="53"/>
      <c r="L93" s="11"/>
      <c r="M93" s="9"/>
      <c r="N93" s="8">
        <f>L93*M93</f>
        <v>0</v>
      </c>
    </row>
    <row r="94" spans="1:15" ht="15.75" customHeight="1" x14ac:dyDescent="0.25">
      <c r="A94" s="5"/>
      <c r="B94" s="12"/>
      <c r="C94" s="12"/>
      <c r="D94" s="60"/>
      <c r="E94" s="57" t="str">
        <f t="shared" ref="E94:K94" si="22">IF(E93&gt;0,$D$14*E93/1000,"")</f>
        <v/>
      </c>
      <c r="F94" s="55" t="str">
        <f t="shared" si="22"/>
        <v/>
      </c>
      <c r="G94" s="55" t="str">
        <f t="shared" si="22"/>
        <v/>
      </c>
      <c r="H94" s="55" t="str">
        <f t="shared" si="22"/>
        <v/>
      </c>
      <c r="I94" s="55" t="str">
        <f t="shared" si="22"/>
        <v/>
      </c>
      <c r="J94" s="55" t="str">
        <f t="shared" si="22"/>
        <v/>
      </c>
      <c r="K94" s="55" t="str">
        <f t="shared" si="22"/>
        <v/>
      </c>
      <c r="L94" s="10"/>
      <c r="M94" s="9"/>
      <c r="N94" s="7"/>
    </row>
    <row r="95" spans="1:15" ht="15.75" customHeight="1" x14ac:dyDescent="0.25">
      <c r="A95" s="6" t="s">
        <v>54</v>
      </c>
      <c r="B95" s="12">
        <f>SUM(D95:K95)</f>
        <v>17</v>
      </c>
      <c r="C95" s="12" t="s">
        <v>23</v>
      </c>
      <c r="D95" s="56">
        <v>17</v>
      </c>
      <c r="E95" s="56"/>
      <c r="F95" s="56"/>
      <c r="G95" s="56"/>
      <c r="H95" s="56"/>
      <c r="I95" s="56"/>
      <c r="J95" s="56"/>
      <c r="K95" s="56"/>
      <c r="L95" s="11">
        <f>SUM(D96:K96)</f>
        <v>0.52700000000000002</v>
      </c>
      <c r="M95" s="9">
        <v>92</v>
      </c>
      <c r="N95" s="8">
        <v>37.53</v>
      </c>
    </row>
    <row r="96" spans="1:15" ht="15.75" customHeight="1" x14ac:dyDescent="0.25">
      <c r="A96" s="6"/>
      <c r="B96" s="12"/>
      <c r="C96" s="12"/>
      <c r="D96" s="57">
        <f t="shared" ref="D96:K96" si="23">IF(D95&gt;0,$D$14*D95/1000,"")</f>
        <v>0.52700000000000002</v>
      </c>
      <c r="E96" s="55" t="str">
        <f t="shared" si="23"/>
        <v/>
      </c>
      <c r="F96" s="55" t="str">
        <f t="shared" si="23"/>
        <v/>
      </c>
      <c r="G96" s="55" t="str">
        <f t="shared" si="23"/>
        <v/>
      </c>
      <c r="H96" s="55" t="str">
        <f t="shared" si="23"/>
        <v/>
      </c>
      <c r="I96" s="60" t="str">
        <f t="shared" si="23"/>
        <v/>
      </c>
      <c r="J96" s="55" t="str">
        <f t="shared" si="23"/>
        <v/>
      </c>
      <c r="K96" s="55" t="str">
        <f t="shared" si="23"/>
        <v/>
      </c>
      <c r="L96" s="10"/>
      <c r="M96" s="9"/>
      <c r="N96" s="7"/>
      <c r="O96" s="15" t="s">
        <v>55</v>
      </c>
    </row>
    <row r="97" spans="1:14" s="64" customFormat="1" ht="15.75" customHeight="1" x14ac:dyDescent="0.25">
      <c r="A97" s="6" t="s">
        <v>55</v>
      </c>
      <c r="B97" s="12">
        <f>SUM(D97:K97)</f>
        <v>45</v>
      </c>
      <c r="C97" s="12" t="s">
        <v>23</v>
      </c>
      <c r="D97" s="56"/>
      <c r="E97" s="56">
        <v>45</v>
      </c>
      <c r="F97" s="56"/>
      <c r="G97" s="56"/>
      <c r="H97" s="56"/>
      <c r="I97" s="56"/>
      <c r="J97" s="85"/>
      <c r="K97" s="56"/>
      <c r="L97" s="11">
        <f>SUM(D98:K98)</f>
        <v>1.395</v>
      </c>
      <c r="M97" s="9">
        <v>160</v>
      </c>
      <c r="N97" s="8">
        <f>L97*M97</f>
        <v>223.2</v>
      </c>
    </row>
    <row r="98" spans="1:14" s="64" customFormat="1" ht="15.75" customHeight="1" x14ac:dyDescent="0.25">
      <c r="A98" s="6"/>
      <c r="B98" s="12"/>
      <c r="C98" s="12"/>
      <c r="D98" s="57" t="str">
        <f t="shared" ref="D98:K98" si="24">IF(D97&gt;0,$D$14*D97/1000,"")</f>
        <v/>
      </c>
      <c r="E98" s="55">
        <f t="shared" si="24"/>
        <v>1.395</v>
      </c>
      <c r="F98" s="55" t="str">
        <f t="shared" si="24"/>
        <v/>
      </c>
      <c r="G98" s="55" t="str">
        <f t="shared" si="24"/>
        <v/>
      </c>
      <c r="H98" s="55" t="str">
        <f t="shared" si="24"/>
        <v/>
      </c>
      <c r="I98" s="55" t="str">
        <f t="shared" si="24"/>
        <v/>
      </c>
      <c r="J98" s="60" t="str">
        <f t="shared" si="24"/>
        <v/>
      </c>
      <c r="K98" s="60" t="str">
        <f t="shared" si="24"/>
        <v/>
      </c>
      <c r="L98" s="10"/>
      <c r="M98" s="9"/>
      <c r="N98" s="7"/>
    </row>
    <row r="99" spans="1:14" s="64" customFormat="1" ht="15.75" customHeight="1" x14ac:dyDescent="0.25">
      <c r="A99" s="6" t="s">
        <v>38</v>
      </c>
      <c r="B99" s="12">
        <f>SUM(D99:K99)</f>
        <v>20</v>
      </c>
      <c r="C99" s="12" t="s">
        <v>23</v>
      </c>
      <c r="D99" s="56"/>
      <c r="E99" s="56"/>
      <c r="F99" s="56"/>
      <c r="G99" s="56"/>
      <c r="H99" s="56">
        <v>20</v>
      </c>
      <c r="I99" s="56"/>
      <c r="J99" s="56"/>
      <c r="K99" s="56"/>
      <c r="L99" s="11">
        <f>SUM(D100:K100)</f>
        <v>0.62</v>
      </c>
      <c r="M99" s="9">
        <v>95</v>
      </c>
      <c r="N99" s="8">
        <f>L99*M99</f>
        <v>58.9</v>
      </c>
    </row>
    <row r="100" spans="1:14" s="64" customFormat="1" ht="15.75" customHeight="1" x14ac:dyDescent="0.25">
      <c r="A100" s="6"/>
      <c r="B100" s="12"/>
      <c r="C100" s="12"/>
      <c r="D100" s="57" t="str">
        <f t="shared" ref="D100:K100" si="25">IF(D99&gt;0,$D$14*D99/1000,"")</f>
        <v/>
      </c>
      <c r="E100" s="55" t="str">
        <f t="shared" si="25"/>
        <v/>
      </c>
      <c r="F100" s="55" t="str">
        <f t="shared" si="25"/>
        <v/>
      </c>
      <c r="G100" s="55" t="str">
        <f t="shared" si="25"/>
        <v/>
      </c>
      <c r="H100" s="55">
        <f t="shared" si="25"/>
        <v>0.62</v>
      </c>
      <c r="I100" s="55" t="str">
        <f t="shared" si="25"/>
        <v/>
      </c>
      <c r="J100" s="60" t="str">
        <f t="shared" si="25"/>
        <v/>
      </c>
      <c r="K100" s="60" t="str">
        <f t="shared" si="25"/>
        <v/>
      </c>
      <c r="L100" s="10"/>
      <c r="M100" s="9"/>
      <c r="N100" s="7"/>
    </row>
    <row r="101" spans="1:14" s="64" customFormat="1" ht="15.75" x14ac:dyDescent="0.25">
      <c r="A101" s="6" t="s">
        <v>36</v>
      </c>
      <c r="B101" s="12">
        <f>SUM(D101:K101)</f>
        <v>20</v>
      </c>
      <c r="C101" s="12" t="s">
        <v>23</v>
      </c>
      <c r="D101" s="56"/>
      <c r="E101" s="56"/>
      <c r="F101" s="56"/>
      <c r="G101" s="56"/>
      <c r="H101" s="56">
        <v>20</v>
      </c>
      <c r="I101" s="56"/>
      <c r="J101" s="56"/>
      <c r="K101" s="56"/>
      <c r="L101" s="11">
        <f>SUM(D102:K102)</f>
        <v>0.62</v>
      </c>
      <c r="M101" s="9">
        <v>190</v>
      </c>
      <c r="N101" s="8">
        <f>L101*M101</f>
        <v>117.8</v>
      </c>
    </row>
    <row r="102" spans="1:14" s="64" customFormat="1" ht="15.75" x14ac:dyDescent="0.25">
      <c r="A102" s="6"/>
      <c r="B102" s="12"/>
      <c r="C102" s="12"/>
      <c r="D102" s="57" t="str">
        <f t="shared" ref="D102:K102" si="26">IF(D101&gt;0,$D$14*D101/1000,"")</f>
        <v/>
      </c>
      <c r="E102" s="55" t="str">
        <f t="shared" si="26"/>
        <v/>
      </c>
      <c r="F102" s="55" t="str">
        <f t="shared" si="26"/>
        <v/>
      </c>
      <c r="G102" s="55" t="str">
        <f t="shared" si="26"/>
        <v/>
      </c>
      <c r="H102" s="55">
        <f t="shared" si="26"/>
        <v>0.62</v>
      </c>
      <c r="I102" s="55" t="str">
        <f t="shared" si="26"/>
        <v/>
      </c>
      <c r="J102" s="60" t="str">
        <f t="shared" si="26"/>
        <v/>
      </c>
      <c r="K102" s="60" t="str">
        <f t="shared" si="26"/>
        <v/>
      </c>
      <c r="L102" s="10"/>
      <c r="M102" s="9"/>
      <c r="N102" s="7"/>
    </row>
    <row r="103" spans="1:14" s="64" customFormat="1" ht="18" customHeight="1" x14ac:dyDescent="0.25">
      <c r="A103" s="6" t="s">
        <v>40</v>
      </c>
      <c r="B103" s="12">
        <f>SUM(D103:K103)</f>
        <v>53</v>
      </c>
      <c r="C103" s="12" t="s">
        <v>23</v>
      </c>
      <c r="D103" s="56">
        <v>53</v>
      </c>
      <c r="E103" s="56"/>
      <c r="F103" s="56"/>
      <c r="G103" s="56"/>
      <c r="H103" s="56"/>
      <c r="I103" s="56"/>
      <c r="J103" s="56"/>
      <c r="K103" s="56"/>
      <c r="L103" s="11">
        <f>SUM(D104:K104)</f>
        <v>1.643</v>
      </c>
      <c r="M103" s="9">
        <v>80</v>
      </c>
      <c r="N103" s="8">
        <f>L103*M103</f>
        <v>131.44</v>
      </c>
    </row>
    <row r="104" spans="1:14" s="64" customFormat="1" ht="18" customHeight="1" x14ac:dyDescent="0.25">
      <c r="A104" s="6"/>
      <c r="B104" s="12"/>
      <c r="C104" s="12"/>
      <c r="D104" s="58">
        <f t="shared" ref="D104:K104" si="27">IF(D103&gt;0,$D$14*D103/1000,"")</f>
        <v>1.643</v>
      </c>
      <c r="E104" s="55" t="str">
        <f t="shared" si="27"/>
        <v/>
      </c>
      <c r="F104" s="60" t="str">
        <f t="shared" si="27"/>
        <v/>
      </c>
      <c r="G104" s="55" t="str">
        <f t="shared" si="27"/>
        <v/>
      </c>
      <c r="H104" s="55" t="str">
        <f t="shared" si="27"/>
        <v/>
      </c>
      <c r="I104" s="55" t="str">
        <f t="shared" si="27"/>
        <v/>
      </c>
      <c r="J104" s="55" t="str">
        <f t="shared" si="27"/>
        <v/>
      </c>
      <c r="K104" s="55" t="str">
        <f t="shared" si="27"/>
        <v/>
      </c>
      <c r="L104" s="10"/>
      <c r="M104" s="9"/>
      <c r="N104" s="7"/>
    </row>
    <row r="105" spans="1:14" ht="45.6" customHeight="1" x14ac:dyDescent="0.25">
      <c r="A105" s="6" t="s">
        <v>56</v>
      </c>
      <c r="B105" s="12">
        <f>SUM(D105:K105)</f>
        <v>31.7</v>
      </c>
      <c r="C105" s="12" t="s">
        <v>23</v>
      </c>
      <c r="D105" s="56"/>
      <c r="E105" s="56"/>
      <c r="F105" s="56"/>
      <c r="G105" s="56"/>
      <c r="H105" s="56">
        <v>31.7</v>
      </c>
      <c r="I105" s="56"/>
      <c r="J105" s="56"/>
      <c r="K105" s="56"/>
      <c r="L105" s="11">
        <v>0.76</v>
      </c>
      <c r="M105" s="9">
        <v>473.68</v>
      </c>
      <c r="N105" s="8">
        <f>L105*M105</f>
        <v>359.99680000000001</v>
      </c>
    </row>
    <row r="106" spans="1:14" ht="15.75" x14ac:dyDescent="0.25">
      <c r="A106" s="6"/>
      <c r="B106" s="12"/>
      <c r="C106" s="12"/>
      <c r="D106" s="57" t="str">
        <f>IF(D105&gt;0,$D$14*D105/1000,"")</f>
        <v/>
      </c>
      <c r="E106" s="60" t="str">
        <f>IF(E105&gt;0,$D$14*E105/1000,"")</f>
        <v/>
      </c>
      <c r="F106" s="55" t="str">
        <f>IF(F105&gt;0,$D$14*F105/1000,"")</f>
        <v/>
      </c>
      <c r="G106" s="55" t="str">
        <f>IF(G105&gt;0,$D$14*G105/1000,"")</f>
        <v/>
      </c>
      <c r="H106" s="55">
        <v>0.76</v>
      </c>
      <c r="I106" s="55" t="str">
        <f>IF(I105&gt;0,$D$14*I105/1000,"")</f>
        <v/>
      </c>
      <c r="J106" s="55" t="str">
        <f>IF(J105&gt;0,$D$14*J105/1000,"")</f>
        <v/>
      </c>
      <c r="K106" s="55" t="str">
        <f>IF(K105&gt;0,$D$14*K105/1000,"")</f>
        <v/>
      </c>
      <c r="L106" s="10"/>
      <c r="M106" s="9"/>
      <c r="N106" s="7"/>
    </row>
    <row r="107" spans="1:14" ht="15.75" x14ac:dyDescent="0.25">
      <c r="A107" s="6" t="s">
        <v>57</v>
      </c>
      <c r="B107" s="12">
        <f>SUM(D107:K107)</f>
        <v>2</v>
      </c>
      <c r="C107" s="12" t="s">
        <v>23</v>
      </c>
      <c r="D107" s="56"/>
      <c r="E107" s="56"/>
      <c r="F107" s="56"/>
      <c r="G107" s="56"/>
      <c r="H107" s="56">
        <v>2</v>
      </c>
      <c r="I107" s="56"/>
      <c r="J107" s="56"/>
      <c r="K107" s="56"/>
      <c r="L107" s="11">
        <f>SUM(D108:K108)</f>
        <v>6.2E-2</v>
      </c>
      <c r="M107" s="9">
        <v>626</v>
      </c>
      <c r="N107" s="8">
        <f>L107*M107</f>
        <v>38.811999999999998</v>
      </c>
    </row>
    <row r="108" spans="1:14" ht="15.75" x14ac:dyDescent="0.25">
      <c r="A108" s="6"/>
      <c r="B108" s="12"/>
      <c r="C108" s="12"/>
      <c r="D108" s="57" t="str">
        <f t="shared" ref="D108:K108" si="28">IF(D107&gt;0,$D$14*D107/1000,"")</f>
        <v/>
      </c>
      <c r="E108" s="55" t="str">
        <f t="shared" si="28"/>
        <v/>
      </c>
      <c r="F108" s="60" t="str">
        <f t="shared" si="28"/>
        <v/>
      </c>
      <c r="G108" s="55" t="str">
        <f t="shared" si="28"/>
        <v/>
      </c>
      <c r="H108" s="55">
        <f t="shared" si="28"/>
        <v>6.2E-2</v>
      </c>
      <c r="I108" s="55" t="str">
        <f t="shared" si="28"/>
        <v/>
      </c>
      <c r="J108" s="55" t="str">
        <f t="shared" si="28"/>
        <v/>
      </c>
      <c r="K108" s="55" t="str">
        <f t="shared" si="28"/>
        <v/>
      </c>
      <c r="L108" s="10"/>
      <c r="M108" s="9"/>
      <c r="N108" s="7"/>
    </row>
    <row r="109" spans="1:14" ht="15.75" x14ac:dyDescent="0.25">
      <c r="A109" s="6" t="s">
        <v>37</v>
      </c>
      <c r="B109" s="12">
        <f>SUM(D109:K109)</f>
        <v>0</v>
      </c>
      <c r="C109" s="12" t="s">
        <v>23</v>
      </c>
      <c r="D109" s="56"/>
      <c r="E109" s="56"/>
      <c r="F109" s="56"/>
      <c r="G109" s="56"/>
      <c r="H109" s="84"/>
      <c r="I109" s="56"/>
      <c r="J109" s="56"/>
      <c r="K109" s="56"/>
      <c r="L109" s="11"/>
      <c r="M109" s="9"/>
      <c r="N109" s="8">
        <f>L109*M109</f>
        <v>0</v>
      </c>
    </row>
    <row r="110" spans="1:14" ht="15.75" x14ac:dyDescent="0.25">
      <c r="A110" s="6"/>
      <c r="B110" s="12"/>
      <c r="C110" s="12"/>
      <c r="D110" s="57" t="str">
        <f>IF(D109&gt;0,$D$14*D109/1000,"")</f>
        <v/>
      </c>
      <c r="E110" s="60" t="str">
        <f>IF(E109&gt;0,$D$14*E109/1000,"")</f>
        <v/>
      </c>
      <c r="F110" s="55" t="str">
        <f>IF(F109&gt;0,$D$14*F109/1000,"")</f>
        <v/>
      </c>
      <c r="G110" s="55" t="str">
        <f>IF(G109&gt;0,$D$14*G109/1000,"")</f>
        <v/>
      </c>
      <c r="H110" s="55" t="str">
        <f>IF(H109&gt;0,$D$14*H109/1000,"")</f>
        <v/>
      </c>
      <c r="I110" s="55"/>
      <c r="J110" s="55" t="str">
        <f>IF(J109&gt;0,$D$14*J109/1000,"")</f>
        <v/>
      </c>
      <c r="K110" s="55" t="str">
        <f>IF(K109&gt;0,$D$14*K109/1000,"")</f>
        <v/>
      </c>
      <c r="L110" s="10"/>
      <c r="M110" s="9"/>
      <c r="N110" s="7"/>
    </row>
    <row r="111" spans="1:14" ht="15.75" x14ac:dyDescent="0.25">
      <c r="A111" s="6" t="s">
        <v>41</v>
      </c>
      <c r="B111" s="12">
        <f>SUM(D111:K111)</f>
        <v>0</v>
      </c>
      <c r="C111" s="12" t="s">
        <v>23</v>
      </c>
      <c r="D111" s="56"/>
      <c r="E111" s="56"/>
      <c r="F111" s="56"/>
      <c r="G111" s="56"/>
      <c r="H111" s="56"/>
      <c r="I111" s="56"/>
      <c r="J111" s="56"/>
      <c r="K111" s="56"/>
      <c r="L111" s="11">
        <v>1.2</v>
      </c>
      <c r="M111" s="9">
        <v>86.3</v>
      </c>
      <c r="N111" s="8">
        <f>L111*M111</f>
        <v>103.55999999999999</v>
      </c>
    </row>
    <row r="112" spans="1:14" ht="15.75" x14ac:dyDescent="0.25">
      <c r="A112" s="6"/>
      <c r="B112" s="12"/>
      <c r="C112" s="12"/>
      <c r="D112" s="57" t="str">
        <f>IF(D111&gt;0,$D$14*D111/1000,"")</f>
        <v/>
      </c>
      <c r="E112" s="55" t="str">
        <f>IF(E111&gt;0,$D$14*E111/1000,"")</f>
        <v/>
      </c>
      <c r="F112" s="55" t="str">
        <f>IF(F111&gt;0,$D$14*F111/1000,"")</f>
        <v/>
      </c>
      <c r="G112" s="60"/>
      <c r="H112" s="55" t="str">
        <f>IF(H111&gt;0,$D$14*H111/1000,"")</f>
        <v/>
      </c>
      <c r="I112" s="55">
        <v>1.2</v>
      </c>
      <c r="J112" s="55" t="str">
        <f>IF(J111&gt;0,$D$14*J111/1000,"")</f>
        <v/>
      </c>
      <c r="K112" s="55" t="str">
        <f>IF(K111&gt;0,$D$14*K111/1000,"")</f>
        <v/>
      </c>
      <c r="L112" s="10"/>
      <c r="M112" s="9"/>
      <c r="N112" s="7"/>
    </row>
    <row r="113" spans="1:14" ht="15.75" x14ac:dyDescent="0.25">
      <c r="A113" s="6" t="s">
        <v>58</v>
      </c>
      <c r="B113" s="12">
        <f>SUM(D113:K113)</f>
        <v>0</v>
      </c>
      <c r="C113" s="12" t="s">
        <v>23</v>
      </c>
      <c r="D113" s="56"/>
      <c r="E113" s="53"/>
      <c r="F113" s="53"/>
      <c r="G113" s="53"/>
      <c r="H113" s="53"/>
      <c r="I113" s="53"/>
      <c r="J113" s="53"/>
      <c r="K113" s="53"/>
      <c r="L113" s="11">
        <f>SUM(D114:K114)</f>
        <v>0</v>
      </c>
      <c r="M113" s="9"/>
      <c r="N113" s="8">
        <f>L113*M113</f>
        <v>0</v>
      </c>
    </row>
    <row r="114" spans="1:14" ht="15.75" x14ac:dyDescent="0.25">
      <c r="A114" s="6"/>
      <c r="B114" s="12"/>
      <c r="C114" s="12"/>
      <c r="D114" s="57" t="str">
        <f t="shared" ref="D114:K114" si="29">IF(D113&gt;0,$D$14*D113/1000,"")</f>
        <v/>
      </c>
      <c r="E114" s="55" t="str">
        <f t="shared" si="29"/>
        <v/>
      </c>
      <c r="F114" s="55" t="str">
        <f t="shared" si="29"/>
        <v/>
      </c>
      <c r="G114" s="55" t="str">
        <f t="shared" si="29"/>
        <v/>
      </c>
      <c r="H114" s="55" t="str">
        <f t="shared" si="29"/>
        <v/>
      </c>
      <c r="I114" s="55" t="str">
        <f t="shared" si="29"/>
        <v/>
      </c>
      <c r="J114" s="55" t="str">
        <f t="shared" si="29"/>
        <v/>
      </c>
      <c r="K114" s="55" t="str">
        <f t="shared" si="29"/>
        <v/>
      </c>
      <c r="L114" s="10"/>
      <c r="M114" s="9"/>
      <c r="N114" s="7"/>
    </row>
    <row r="115" spans="1:14" ht="15.75" x14ac:dyDescent="0.25">
      <c r="A115" s="6" t="s">
        <v>31</v>
      </c>
      <c r="B115" s="12">
        <f>SUM(D115:K115)</f>
        <v>0</v>
      </c>
      <c r="C115" s="12" t="s">
        <v>23</v>
      </c>
      <c r="D115" s="56"/>
      <c r="E115" s="53"/>
      <c r="F115" s="53"/>
      <c r="G115" s="53"/>
      <c r="H115" s="53"/>
      <c r="I115" s="53"/>
      <c r="J115" s="53"/>
      <c r="K115" s="53"/>
      <c r="L115" s="11"/>
      <c r="M115" s="9"/>
      <c r="N115" s="8">
        <f>L115*M115</f>
        <v>0</v>
      </c>
    </row>
    <row r="116" spans="1:14" ht="15.75" x14ac:dyDescent="0.25">
      <c r="A116" s="6"/>
      <c r="B116" s="12"/>
      <c r="C116" s="12"/>
      <c r="D116" s="66" t="str">
        <f>IF(D115&gt;0,$D$14*D115/1000,"")</f>
        <v/>
      </c>
      <c r="E116" s="68" t="str">
        <f>IF(E115&gt;0,$D$14*E115/1000,"")</f>
        <v/>
      </c>
      <c r="F116" s="68" t="str">
        <f>IF(F115&gt;0,$D$14*F115/1000,"")</f>
        <v/>
      </c>
      <c r="G116" s="68" t="str">
        <f>IF(G115&gt;0,$D$14*G115/1000,"")</f>
        <v/>
      </c>
      <c r="H116" s="68" t="str">
        <f>IF(H115&gt;0,$D$14*H115/1000,"")</f>
        <v/>
      </c>
      <c r="I116" s="68"/>
      <c r="J116" s="68" t="str">
        <f>IF(J115&gt;0,$D$14*J115/1000,"")</f>
        <v/>
      </c>
      <c r="K116" s="68" t="str">
        <f>IF(K115&gt;0,$D$14*K115/1000,"")</f>
        <v/>
      </c>
      <c r="L116" s="10"/>
      <c r="M116" s="116"/>
      <c r="N116" s="7"/>
    </row>
    <row r="117" spans="1:14" ht="15.75" x14ac:dyDescent="0.25">
      <c r="A117" s="97" t="s">
        <v>44</v>
      </c>
      <c r="B117" s="12">
        <f>SUM(D117:K117)</f>
        <v>0</v>
      </c>
      <c r="C117" s="12" t="s">
        <v>23</v>
      </c>
      <c r="D117" s="69"/>
      <c r="E117" s="70"/>
      <c r="F117" s="70"/>
      <c r="G117" s="70"/>
      <c r="H117" s="70"/>
      <c r="I117" s="70"/>
      <c r="J117" s="70"/>
      <c r="K117" s="70"/>
      <c r="L117" s="71"/>
      <c r="M117" s="63"/>
      <c r="N117" s="54">
        <f>L117*M117</f>
        <v>0</v>
      </c>
    </row>
    <row r="118" spans="1:14" ht="15.75" x14ac:dyDescent="0.25">
      <c r="A118" s="97"/>
      <c r="B118" s="12"/>
      <c r="C118" s="12"/>
      <c r="D118" s="57" t="str">
        <f t="shared" ref="D118:K118" si="30">IF(D117&gt;0,$D$14*D117/1000,"")</f>
        <v/>
      </c>
      <c r="E118" s="55" t="str">
        <f t="shared" si="30"/>
        <v/>
      </c>
      <c r="F118" s="55" t="str">
        <f t="shared" si="30"/>
        <v/>
      </c>
      <c r="G118" s="55" t="str">
        <f t="shared" si="30"/>
        <v/>
      </c>
      <c r="H118" s="55" t="str">
        <f t="shared" si="30"/>
        <v/>
      </c>
      <c r="I118" s="55" t="str">
        <f t="shared" si="30"/>
        <v/>
      </c>
      <c r="J118" s="55" t="str">
        <f t="shared" si="30"/>
        <v/>
      </c>
      <c r="K118" s="55" t="str">
        <f t="shared" si="30"/>
        <v/>
      </c>
      <c r="L118" s="72">
        <f>SUM(D118:K118)</f>
        <v>0</v>
      </c>
      <c r="M118" s="63"/>
      <c r="N118" s="54">
        <f>L118*M118</f>
        <v>0</v>
      </c>
    </row>
    <row r="119" spans="1:14" ht="15.75" x14ac:dyDescent="0.25">
      <c r="A119" s="117" t="s">
        <v>45</v>
      </c>
      <c r="B119" s="118"/>
      <c r="C119" s="119"/>
      <c r="D119" s="73"/>
      <c r="E119" s="74"/>
      <c r="F119" s="74"/>
      <c r="G119" s="74"/>
      <c r="H119" s="74"/>
      <c r="I119" s="74"/>
      <c r="J119" s="74"/>
      <c r="K119" s="74"/>
      <c r="L119" s="75"/>
      <c r="M119" s="76"/>
      <c r="N119" s="77"/>
    </row>
    <row r="120" spans="1:14" ht="15.75" x14ac:dyDescent="0.25">
      <c r="A120" s="117" t="s">
        <v>46</v>
      </c>
      <c r="B120" s="118"/>
      <c r="C120" s="119"/>
      <c r="D120" s="78"/>
      <c r="E120" s="79"/>
      <c r="F120" s="47"/>
      <c r="G120" s="47"/>
      <c r="H120" s="47"/>
      <c r="I120" s="47"/>
      <c r="J120" s="47"/>
      <c r="K120" s="47"/>
      <c r="L120" s="80"/>
      <c r="M120" s="80"/>
      <c r="N120" s="81"/>
    </row>
    <row r="121" spans="1:14" ht="15.75" x14ac:dyDescent="0.25">
      <c r="A121" s="82"/>
      <c r="B121" s="17"/>
      <c r="C121" s="17"/>
      <c r="D121" s="18"/>
      <c r="E121" s="18"/>
      <c r="F121" s="18"/>
      <c r="G121" s="18"/>
      <c r="H121" s="18"/>
      <c r="I121" s="18"/>
      <c r="J121" s="18"/>
      <c r="K121" s="44"/>
      <c r="L121" s="44"/>
      <c r="M121" s="21"/>
    </row>
    <row r="122" spans="1:14" ht="15.75" x14ac:dyDescent="0.25">
      <c r="A122" s="120" t="s">
        <v>59</v>
      </c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</row>
    <row r="123" spans="1:14" ht="47.25" x14ac:dyDescent="0.25">
      <c r="A123" s="16" t="s">
        <v>0</v>
      </c>
      <c r="B123" s="17"/>
      <c r="C123" s="17"/>
      <c r="D123" s="4"/>
      <c r="E123" s="4"/>
      <c r="F123" s="4"/>
      <c r="G123" s="4"/>
      <c r="H123" s="18"/>
      <c r="I123" s="18"/>
      <c r="J123" s="18"/>
      <c r="K123" s="19"/>
      <c r="L123" s="20"/>
      <c r="M123" s="21"/>
    </row>
    <row r="124" spans="1:14" ht="25.5" x14ac:dyDescent="0.25">
      <c r="A124" s="3"/>
      <c r="B124" s="3"/>
      <c r="C124" s="17"/>
      <c r="D124" s="18"/>
      <c r="E124" s="18"/>
      <c r="F124" s="18"/>
      <c r="G124" s="18"/>
      <c r="H124" s="18"/>
      <c r="I124" s="18"/>
      <c r="J124" s="18"/>
      <c r="K124" s="22" t="s">
        <v>1</v>
      </c>
      <c r="L124" s="23" t="s">
        <v>2</v>
      </c>
      <c r="M124" s="24" t="s">
        <v>3</v>
      </c>
    </row>
    <row r="125" spans="1:14" ht="15.75" x14ac:dyDescent="0.25">
      <c r="A125" s="25" t="s">
        <v>69</v>
      </c>
      <c r="B125" s="26"/>
      <c r="C125" s="26"/>
      <c r="D125" s="2">
        <v>45763</v>
      </c>
      <c r="E125" s="1"/>
      <c r="F125" s="1"/>
      <c r="G125" s="1"/>
      <c r="H125" s="1"/>
      <c r="I125" s="1"/>
      <c r="J125" s="1"/>
      <c r="K125" s="86" t="s">
        <v>60</v>
      </c>
      <c r="L125" s="28">
        <v>10</v>
      </c>
      <c r="M125" s="28">
        <v>10</v>
      </c>
    </row>
    <row r="126" spans="1:14" ht="66.75" customHeight="1" x14ac:dyDescent="0.25">
      <c r="A126" s="29" t="s">
        <v>67</v>
      </c>
      <c r="B126" s="17"/>
      <c r="C126" s="17"/>
      <c r="D126" s="1" t="s">
        <v>6</v>
      </c>
      <c r="E126" s="1"/>
      <c r="F126" s="1"/>
      <c r="G126" s="1"/>
      <c r="H126" s="1"/>
      <c r="I126" s="1"/>
      <c r="J126" s="1"/>
      <c r="K126" s="27"/>
      <c r="L126" s="28"/>
      <c r="M126" s="28"/>
    </row>
    <row r="127" spans="1:14" ht="15.75" x14ac:dyDescent="0.25">
      <c r="A127" s="30"/>
      <c r="B127" s="17"/>
      <c r="C127" s="17"/>
      <c r="D127" s="18"/>
      <c r="E127" s="18"/>
      <c r="F127" s="18"/>
      <c r="G127" s="18"/>
      <c r="H127" s="18"/>
      <c r="I127" s="31"/>
      <c r="J127" s="31"/>
      <c r="K127" s="27"/>
      <c r="L127" s="28"/>
      <c r="M127" s="28"/>
    </row>
    <row r="128" spans="1:14" ht="15.75" x14ac:dyDescent="0.25">
      <c r="A128" s="32"/>
      <c r="B128" s="17"/>
      <c r="C128" s="17"/>
      <c r="D128" s="18"/>
      <c r="E128" s="18"/>
      <c r="F128" s="18"/>
      <c r="G128" s="18"/>
      <c r="H128" s="18"/>
      <c r="I128" s="31"/>
      <c r="J128" s="31"/>
      <c r="K128" s="33" t="s">
        <v>7</v>
      </c>
      <c r="L128" s="34">
        <v>10</v>
      </c>
      <c r="M128" s="34">
        <v>10</v>
      </c>
    </row>
    <row r="129" spans="1:14" ht="15.75" x14ac:dyDescent="0.25">
      <c r="A129" s="32"/>
      <c r="B129" s="17"/>
      <c r="C129" s="17"/>
      <c r="D129" s="18"/>
      <c r="E129" s="18"/>
      <c r="F129" s="18"/>
      <c r="G129" s="18"/>
      <c r="H129" s="18"/>
      <c r="I129" s="31"/>
      <c r="J129" s="31"/>
      <c r="K129" s="35"/>
      <c r="L129" s="36"/>
      <c r="M129" s="36"/>
    </row>
    <row r="130" spans="1:14" ht="15.75" customHeight="1" x14ac:dyDescent="0.25">
      <c r="A130" s="37"/>
      <c r="B130" s="38"/>
      <c r="C130" s="38"/>
      <c r="D130" s="88" t="s">
        <v>8</v>
      </c>
      <c r="E130" s="89"/>
      <c r="F130" s="89"/>
      <c r="G130" s="89"/>
      <c r="H130" s="89"/>
      <c r="I130" s="89"/>
      <c r="J130" s="89"/>
      <c r="K130" s="39"/>
      <c r="L130" s="40"/>
      <c r="M130" s="40"/>
    </row>
    <row r="131" spans="1:14" ht="28.5" customHeight="1" x14ac:dyDescent="0.25">
      <c r="A131" s="37"/>
      <c r="B131" s="38"/>
      <c r="C131" s="38"/>
      <c r="D131" s="90"/>
      <c r="E131" s="91"/>
      <c r="F131" s="91"/>
      <c r="G131" s="91"/>
      <c r="H131" s="91"/>
      <c r="I131" s="91"/>
      <c r="J131" s="91"/>
      <c r="K131" s="41"/>
      <c r="L131" s="42"/>
      <c r="M131" s="42"/>
    </row>
    <row r="132" spans="1:14" ht="11.25" customHeight="1" x14ac:dyDescent="0.25">
      <c r="A132" s="37"/>
      <c r="B132" s="38"/>
      <c r="C132" s="38"/>
      <c r="D132" s="100" t="s">
        <v>61</v>
      </c>
      <c r="E132" s="100" t="s">
        <v>49</v>
      </c>
      <c r="F132" s="100" t="s">
        <v>50</v>
      </c>
      <c r="G132" s="100" t="s">
        <v>51</v>
      </c>
      <c r="H132" s="106" t="s">
        <v>14</v>
      </c>
      <c r="I132" s="121" t="s">
        <v>24</v>
      </c>
      <c r="J132" s="121"/>
      <c r="K132" s="121"/>
      <c r="L132" s="44"/>
      <c r="M132" s="44"/>
      <c r="N132" s="21"/>
    </row>
    <row r="133" spans="1:14" ht="15.75" customHeight="1" x14ac:dyDescent="0.25">
      <c r="A133" s="37"/>
      <c r="B133" s="38"/>
      <c r="C133" s="38"/>
      <c r="D133" s="100"/>
      <c r="E133" s="100"/>
      <c r="F133" s="100"/>
      <c r="G133" s="100"/>
      <c r="H133" s="100"/>
      <c r="I133" s="121"/>
      <c r="J133" s="121"/>
      <c r="K133" s="121"/>
      <c r="L133" s="92" t="s">
        <v>15</v>
      </c>
      <c r="M133" s="93"/>
      <c r="N133" s="45">
        <f>N136/M128</f>
        <v>226.53189999999995</v>
      </c>
    </row>
    <row r="134" spans="1:14" ht="38.25" customHeight="1" x14ac:dyDescent="0.25">
      <c r="A134" s="37"/>
      <c r="B134" s="38"/>
      <c r="C134" s="38"/>
      <c r="D134" s="101"/>
      <c r="E134" s="101"/>
      <c r="F134" s="101"/>
      <c r="G134" s="100"/>
      <c r="H134" s="101"/>
      <c r="I134" s="121"/>
      <c r="J134" s="121"/>
      <c r="K134" s="121"/>
      <c r="L134" s="94" t="s">
        <v>16</v>
      </c>
      <c r="M134" s="96" t="s">
        <v>17</v>
      </c>
      <c r="N134" s="96" t="s">
        <v>18</v>
      </c>
    </row>
    <row r="135" spans="1:14" ht="12.75" customHeight="1" x14ac:dyDescent="0.2">
      <c r="A135" s="97" t="s">
        <v>19</v>
      </c>
      <c r="B135" s="89" t="s">
        <v>20</v>
      </c>
      <c r="C135" s="94" t="s">
        <v>21</v>
      </c>
      <c r="D135" s="43"/>
      <c r="E135" s="46"/>
      <c r="F135" s="46"/>
      <c r="G135" s="101"/>
      <c r="H135" s="47"/>
      <c r="I135" s="121"/>
      <c r="J135" s="121"/>
      <c r="K135" s="121"/>
      <c r="L135" s="95"/>
      <c r="M135" s="96"/>
      <c r="N135" s="96"/>
    </row>
    <row r="136" spans="1:14" ht="31.9" customHeight="1" x14ac:dyDescent="0.25">
      <c r="A136" s="97"/>
      <c r="B136" s="98"/>
      <c r="C136" s="99"/>
      <c r="D136" s="48">
        <v>10</v>
      </c>
      <c r="E136" s="49">
        <v>10</v>
      </c>
      <c r="F136" s="49">
        <v>10</v>
      </c>
      <c r="G136" s="49">
        <v>10</v>
      </c>
      <c r="H136" s="49">
        <v>10</v>
      </c>
      <c r="I136" s="49">
        <v>10</v>
      </c>
      <c r="J136" s="49">
        <f>H136</f>
        <v>10</v>
      </c>
      <c r="K136" s="49">
        <v>10</v>
      </c>
      <c r="L136" s="50"/>
      <c r="M136" s="51"/>
      <c r="N136" s="52">
        <f>N137+N139+N141+N143+N145+N147+N149+N151+N153+N155+N157+N159+N161+N163+N165+N167+N169+N171+N173+N175+N177</f>
        <v>2265.3189999999995</v>
      </c>
    </row>
    <row r="137" spans="1:14" ht="15.75" customHeight="1" x14ac:dyDescent="0.25">
      <c r="A137" s="14" t="s">
        <v>24</v>
      </c>
      <c r="B137" s="12">
        <f>SUM(D137:K137)</f>
        <v>120</v>
      </c>
      <c r="C137" s="107" t="s">
        <v>23</v>
      </c>
      <c r="D137" s="53"/>
      <c r="E137" s="53"/>
      <c r="F137" s="53"/>
      <c r="G137" s="53"/>
      <c r="H137" s="53"/>
      <c r="I137" s="53">
        <v>120</v>
      </c>
      <c r="J137" s="53"/>
      <c r="K137" s="53"/>
      <c r="L137" s="108">
        <f>SUM(D138:K138)</f>
        <v>3.72</v>
      </c>
      <c r="M137" s="110">
        <v>140</v>
      </c>
      <c r="N137" s="8">
        <f>L137*M137</f>
        <v>520.80000000000007</v>
      </c>
    </row>
    <row r="138" spans="1:14" ht="15.75" customHeight="1" x14ac:dyDescent="0.25">
      <c r="A138" s="13"/>
      <c r="B138" s="12"/>
      <c r="C138" s="107"/>
      <c r="D138" s="55" t="str">
        <f>IF(D137&gt;0,$D$14*D137/1000,"")</f>
        <v/>
      </c>
      <c r="E138" s="55" t="str">
        <f>IF(E137&gt;0,$D$14*E137/1000,"")</f>
        <v/>
      </c>
      <c r="F138" s="55"/>
      <c r="G138" s="55" t="str">
        <f>IF(G137&gt;0,$D$14*G137/1000,"")</f>
        <v/>
      </c>
      <c r="H138" s="55" t="str">
        <f>IF(H137&gt;0,$D$14*H137/1000,"")</f>
        <v/>
      </c>
      <c r="I138" s="55">
        <f>IF(I137&gt;0,$D$14*I137/1000,"")</f>
        <v>3.72</v>
      </c>
      <c r="J138" s="55" t="str">
        <f>IF(J137&gt;0,$D$14*J137/1000,"")</f>
        <v/>
      </c>
      <c r="K138" s="60" t="str">
        <f>IF(K137&gt;0,$D$14*K137/1000,"")</f>
        <v/>
      </c>
      <c r="L138" s="109"/>
      <c r="M138" s="9"/>
      <c r="N138" s="7"/>
    </row>
    <row r="139" spans="1:14" ht="15.75" customHeight="1" x14ac:dyDescent="0.25">
      <c r="A139" s="14" t="s">
        <v>52</v>
      </c>
      <c r="B139" s="12">
        <f>SUM(D139:K139)</f>
        <v>53</v>
      </c>
      <c r="C139" s="107" t="s">
        <v>23</v>
      </c>
      <c r="D139" s="53"/>
      <c r="E139" s="53">
        <v>53</v>
      </c>
      <c r="F139" s="53"/>
      <c r="G139" s="53"/>
      <c r="H139" s="53"/>
      <c r="I139" s="53"/>
      <c r="J139" s="53"/>
      <c r="K139" s="53"/>
      <c r="L139" s="108">
        <f>SUM(D140:K140)</f>
        <v>1.643</v>
      </c>
      <c r="M139" s="110">
        <v>522</v>
      </c>
      <c r="N139" s="8">
        <f>L139*M139</f>
        <v>857.64599999999996</v>
      </c>
    </row>
    <row r="140" spans="1:14" ht="15.75" customHeight="1" x14ac:dyDescent="0.25">
      <c r="A140" s="13"/>
      <c r="B140" s="12"/>
      <c r="C140" s="107"/>
      <c r="D140" s="55" t="str">
        <f t="shared" ref="D140:K140" si="31">IF(D139&gt;0,$D$14*D139/1000,"")</f>
        <v/>
      </c>
      <c r="E140" s="55">
        <f t="shared" si="31"/>
        <v>1.643</v>
      </c>
      <c r="F140" s="55" t="str">
        <f t="shared" si="31"/>
        <v/>
      </c>
      <c r="G140" s="55" t="str">
        <f t="shared" si="31"/>
        <v/>
      </c>
      <c r="H140" s="55" t="str">
        <f t="shared" si="31"/>
        <v/>
      </c>
      <c r="I140" s="55" t="str">
        <f t="shared" si="31"/>
        <v/>
      </c>
      <c r="J140" s="55" t="str">
        <f t="shared" si="31"/>
        <v/>
      </c>
      <c r="K140" s="60" t="str">
        <f t="shared" si="31"/>
        <v/>
      </c>
      <c r="L140" s="109"/>
      <c r="M140" s="9"/>
      <c r="N140" s="7"/>
    </row>
    <row r="141" spans="1:14" ht="15.75" customHeight="1" x14ac:dyDescent="0.25">
      <c r="A141" s="14" t="s">
        <v>55</v>
      </c>
      <c r="B141" s="12">
        <f>SUM(D141:K141)</f>
        <v>50</v>
      </c>
      <c r="C141" s="12" t="s">
        <v>23</v>
      </c>
      <c r="D141" s="56"/>
      <c r="E141" s="53">
        <v>50</v>
      </c>
      <c r="F141" s="53"/>
      <c r="G141" s="53"/>
      <c r="H141" s="53"/>
      <c r="I141" s="53"/>
      <c r="J141" s="53"/>
      <c r="K141" s="53"/>
      <c r="L141" s="11">
        <v>0.5</v>
      </c>
      <c r="M141" s="9">
        <v>160</v>
      </c>
      <c r="N141" s="8">
        <f>L141*M141</f>
        <v>80</v>
      </c>
    </row>
    <row r="142" spans="1:14" ht="15.75" customHeight="1" x14ac:dyDescent="0.25">
      <c r="A142" s="13"/>
      <c r="B142" s="12"/>
      <c r="C142" s="12"/>
      <c r="D142" s="57" t="str">
        <f t="shared" ref="D142:I142" si="32">IF(D141&gt;0,$D$14*D141/1000,"")</f>
        <v/>
      </c>
      <c r="E142" s="58">
        <f t="shared" si="32"/>
        <v>1.55</v>
      </c>
      <c r="F142" s="57" t="str">
        <f t="shared" si="32"/>
        <v/>
      </c>
      <c r="G142" s="57" t="str">
        <f t="shared" si="32"/>
        <v/>
      </c>
      <c r="H142" s="57" t="str">
        <f t="shared" si="32"/>
        <v/>
      </c>
      <c r="I142" s="57" t="str">
        <f t="shared" si="32"/>
        <v/>
      </c>
      <c r="J142" s="57"/>
      <c r="K142" s="57" t="str">
        <f>IF(K141&gt;0,$D$14*K141/1000,"")</f>
        <v/>
      </c>
      <c r="L142" s="10"/>
      <c r="M142" s="9"/>
      <c r="N142" s="7"/>
    </row>
    <row r="143" spans="1:14" ht="15.75" customHeight="1" x14ac:dyDescent="0.25">
      <c r="A143" s="14" t="s">
        <v>25</v>
      </c>
      <c r="B143" s="12">
        <f>SUM(D143:K143)</f>
        <v>22</v>
      </c>
      <c r="C143" s="12" t="s">
        <v>23</v>
      </c>
      <c r="D143" s="56">
        <v>10</v>
      </c>
      <c r="E143" s="53">
        <v>10</v>
      </c>
      <c r="F143" s="53">
        <v>2</v>
      </c>
      <c r="G143" s="53"/>
      <c r="H143" s="53"/>
      <c r="I143" s="53"/>
      <c r="J143" s="53"/>
      <c r="K143" s="53"/>
      <c r="L143" s="11">
        <v>0.22</v>
      </c>
      <c r="M143" s="9">
        <v>80</v>
      </c>
      <c r="N143" s="8">
        <f>L143*M143</f>
        <v>17.600000000000001</v>
      </c>
    </row>
    <row r="144" spans="1:14" ht="15.75" customHeight="1" x14ac:dyDescent="0.25">
      <c r="A144" s="13"/>
      <c r="B144" s="12"/>
      <c r="C144" s="12"/>
      <c r="D144" s="58">
        <f t="shared" ref="D144:K144" si="33">IF(D143&gt;0,$D$14*D143/1000,"")</f>
        <v>0.31</v>
      </c>
      <c r="E144" s="58">
        <f t="shared" si="33"/>
        <v>0.31</v>
      </c>
      <c r="F144" s="57">
        <f t="shared" si="33"/>
        <v>6.2E-2</v>
      </c>
      <c r="G144" s="57" t="str">
        <f t="shared" si="33"/>
        <v/>
      </c>
      <c r="H144" s="57" t="str">
        <f t="shared" si="33"/>
        <v/>
      </c>
      <c r="I144" s="57" t="str">
        <f t="shared" si="33"/>
        <v/>
      </c>
      <c r="J144" s="57" t="str">
        <f t="shared" si="33"/>
        <v/>
      </c>
      <c r="K144" s="57" t="str">
        <f t="shared" si="33"/>
        <v/>
      </c>
      <c r="L144" s="10"/>
      <c r="M144" s="9"/>
      <c r="N144" s="7"/>
    </row>
    <row r="145" spans="1:14" ht="15.75" customHeight="1" x14ac:dyDescent="0.25">
      <c r="A145" s="14" t="s">
        <v>26</v>
      </c>
      <c r="B145" s="12">
        <f>SUM(D145:K145)</f>
        <v>20</v>
      </c>
      <c r="C145" s="12" t="s">
        <v>23</v>
      </c>
      <c r="D145" s="56">
        <v>10</v>
      </c>
      <c r="E145" s="53">
        <v>10</v>
      </c>
      <c r="F145" s="53"/>
      <c r="G145" s="53"/>
      <c r="H145" s="53"/>
      <c r="I145" s="53"/>
      <c r="J145" s="53"/>
      <c r="K145" s="53"/>
      <c r="L145" s="11">
        <f>SUM(D146:K146)</f>
        <v>0.62</v>
      </c>
      <c r="M145" s="9">
        <v>80</v>
      </c>
      <c r="N145" s="8">
        <f>L145*M145</f>
        <v>49.6</v>
      </c>
    </row>
    <row r="146" spans="1:14" ht="15.75" customHeight="1" x14ac:dyDescent="0.25">
      <c r="A146" s="13"/>
      <c r="B146" s="12"/>
      <c r="C146" s="12"/>
      <c r="D146" s="58">
        <f t="shared" ref="D146:K146" si="34">IF(D145&gt;0,$D$14*D145/1000,"")</f>
        <v>0.31</v>
      </c>
      <c r="E146" s="58">
        <f t="shared" si="34"/>
        <v>0.31</v>
      </c>
      <c r="F146" s="57" t="str">
        <f t="shared" si="34"/>
        <v/>
      </c>
      <c r="G146" s="57" t="str">
        <f t="shared" si="34"/>
        <v/>
      </c>
      <c r="H146" s="57" t="str">
        <f t="shared" si="34"/>
        <v/>
      </c>
      <c r="I146" s="57" t="str">
        <f t="shared" si="34"/>
        <v/>
      </c>
      <c r="J146" s="57" t="str">
        <f t="shared" si="34"/>
        <v/>
      </c>
      <c r="K146" s="57" t="str">
        <f t="shared" si="34"/>
        <v/>
      </c>
      <c r="L146" s="10"/>
      <c r="M146" s="9"/>
      <c r="N146" s="7"/>
    </row>
    <row r="147" spans="1:14" s="59" customFormat="1" ht="15.75" customHeight="1" x14ac:dyDescent="0.25">
      <c r="A147" s="6" t="s">
        <v>29</v>
      </c>
      <c r="B147" s="12">
        <f>SUM(D147:K147)</f>
        <v>20</v>
      </c>
      <c r="C147" s="12" t="s">
        <v>23</v>
      </c>
      <c r="D147" s="56"/>
      <c r="E147" s="53">
        <v>10</v>
      </c>
      <c r="F147" s="53"/>
      <c r="G147" s="53">
        <v>10</v>
      </c>
      <c r="H147" s="53"/>
      <c r="I147" s="53"/>
      <c r="J147" s="53"/>
      <c r="K147" s="53"/>
      <c r="L147" s="11">
        <v>0.2</v>
      </c>
      <c r="M147" s="9">
        <v>950</v>
      </c>
      <c r="N147" s="8">
        <f>L147*M147</f>
        <v>190</v>
      </c>
    </row>
    <row r="148" spans="1:14" s="59" customFormat="1" ht="15.75" customHeight="1" x14ac:dyDescent="0.25">
      <c r="A148" s="6"/>
      <c r="B148" s="12"/>
      <c r="C148" s="12"/>
      <c r="D148" s="57" t="str">
        <f t="shared" ref="D148:K148" si="35">IF(D147&gt;0,$D$14*D147/1000,"")</f>
        <v/>
      </c>
      <c r="E148" s="55">
        <f t="shared" si="35"/>
        <v>0.31</v>
      </c>
      <c r="F148" s="60" t="str">
        <f t="shared" si="35"/>
        <v/>
      </c>
      <c r="G148" s="55">
        <f t="shared" si="35"/>
        <v>0.31</v>
      </c>
      <c r="H148" s="55" t="str">
        <f t="shared" si="35"/>
        <v/>
      </c>
      <c r="I148" s="55" t="str">
        <f t="shared" si="35"/>
        <v/>
      </c>
      <c r="J148" s="55" t="str">
        <f t="shared" si="35"/>
        <v/>
      </c>
      <c r="K148" s="55" t="str">
        <f t="shared" si="35"/>
        <v/>
      </c>
      <c r="L148" s="10"/>
      <c r="M148" s="9"/>
      <c r="N148" s="7"/>
    </row>
    <row r="149" spans="1:14" ht="15.75" customHeight="1" x14ac:dyDescent="0.25">
      <c r="A149" s="6" t="s">
        <v>53</v>
      </c>
      <c r="B149" s="12">
        <f>SUM(D149:K149)</f>
        <v>16</v>
      </c>
      <c r="C149" s="12" t="s">
        <v>23</v>
      </c>
      <c r="D149" s="56">
        <v>8</v>
      </c>
      <c r="E149" s="53">
        <v>8</v>
      </c>
      <c r="F149" s="53"/>
      <c r="G149" s="53"/>
      <c r="H149" s="53"/>
      <c r="I149" s="53"/>
      <c r="J149" s="53"/>
      <c r="K149" s="53"/>
      <c r="L149" s="11">
        <v>0.16</v>
      </c>
      <c r="M149" s="9">
        <v>193.2</v>
      </c>
      <c r="N149" s="8">
        <f>L149*M149</f>
        <v>30.911999999999999</v>
      </c>
    </row>
    <row r="150" spans="1:14" ht="15.75" customHeight="1" x14ac:dyDescent="0.25">
      <c r="A150" s="6"/>
      <c r="B150" s="12"/>
      <c r="C150" s="12"/>
      <c r="D150" s="58">
        <f t="shared" ref="D150:K150" si="36">IF(D149&gt;0,$D$14*D149/1000,"")</f>
        <v>0.248</v>
      </c>
      <c r="E150" s="60">
        <f t="shared" si="36"/>
        <v>0.248</v>
      </c>
      <c r="F150" s="55" t="str">
        <f t="shared" si="36"/>
        <v/>
      </c>
      <c r="G150" s="55" t="str">
        <f t="shared" si="36"/>
        <v/>
      </c>
      <c r="H150" s="55" t="str">
        <f t="shared" si="36"/>
        <v/>
      </c>
      <c r="I150" s="55" t="str">
        <f t="shared" si="36"/>
        <v/>
      </c>
      <c r="J150" s="55" t="str">
        <f t="shared" si="36"/>
        <v/>
      </c>
      <c r="K150" s="55" t="str">
        <f t="shared" si="36"/>
        <v/>
      </c>
      <c r="L150" s="10"/>
      <c r="M150" s="9"/>
      <c r="N150" s="7"/>
    </row>
    <row r="151" spans="1:14" ht="15.75" customHeight="1" x14ac:dyDescent="0.25">
      <c r="A151" s="6" t="s">
        <v>30</v>
      </c>
      <c r="B151" s="12">
        <f>SUM(D151:K151)</f>
        <v>2</v>
      </c>
      <c r="C151" s="12" t="s">
        <v>23</v>
      </c>
      <c r="D151" s="56">
        <v>2</v>
      </c>
      <c r="E151" s="56"/>
      <c r="F151" s="56"/>
      <c r="G151" s="56"/>
      <c r="H151" s="87"/>
      <c r="I151" s="56"/>
      <c r="J151" s="56"/>
      <c r="K151" s="56"/>
      <c r="L151" s="11">
        <f>SUM(D152:K152)</f>
        <v>6.2E-2</v>
      </c>
      <c r="M151" s="9">
        <v>37</v>
      </c>
      <c r="N151" s="8">
        <f>L151*M151</f>
        <v>2.294</v>
      </c>
    </row>
    <row r="152" spans="1:14" ht="15.75" customHeight="1" x14ac:dyDescent="0.25">
      <c r="A152" s="6"/>
      <c r="B152" s="12"/>
      <c r="C152" s="12"/>
      <c r="D152" s="57">
        <f t="shared" ref="D152:K152" si="37">IF(D151&gt;0,$D$14*D151/1000,"")</f>
        <v>6.2E-2</v>
      </c>
      <c r="E152" s="60" t="str">
        <f t="shared" si="37"/>
        <v/>
      </c>
      <c r="F152" s="55" t="str">
        <f t="shared" si="37"/>
        <v/>
      </c>
      <c r="G152" s="55" t="str">
        <f t="shared" si="37"/>
        <v/>
      </c>
      <c r="H152" s="55" t="str">
        <f t="shared" si="37"/>
        <v/>
      </c>
      <c r="I152" s="55" t="str">
        <f t="shared" si="37"/>
        <v/>
      </c>
      <c r="J152" s="55" t="str">
        <f t="shared" si="37"/>
        <v/>
      </c>
      <c r="K152" s="55" t="str">
        <f t="shared" si="37"/>
        <v/>
      </c>
      <c r="L152" s="10"/>
      <c r="M152" s="9"/>
      <c r="N152" s="7"/>
    </row>
    <row r="153" spans="1:14" ht="15.75" customHeight="1" x14ac:dyDescent="0.25">
      <c r="A153" s="61" t="s">
        <v>32</v>
      </c>
      <c r="B153" s="113">
        <f>SUM(D153:K153)</f>
        <v>0</v>
      </c>
      <c r="C153" s="113" t="s">
        <v>33</v>
      </c>
      <c r="D153" s="62"/>
      <c r="E153" s="62"/>
      <c r="F153" s="62"/>
      <c r="G153" s="62"/>
      <c r="H153" s="62"/>
      <c r="I153" s="62"/>
      <c r="J153" s="62"/>
      <c r="K153" s="62"/>
      <c r="L153" s="114"/>
      <c r="M153" s="116"/>
      <c r="N153" s="8">
        <f>L153*M153</f>
        <v>0</v>
      </c>
    </row>
    <row r="154" spans="1:14" ht="15.75" customHeight="1" x14ac:dyDescent="0.25">
      <c r="A154" s="61"/>
      <c r="B154" s="113"/>
      <c r="C154" s="113"/>
      <c r="D154" s="57"/>
      <c r="E154" s="57" t="str">
        <f>IF(E153&gt;0,$D$14*E153/1000,"")</f>
        <v/>
      </c>
      <c r="F154" s="57" t="str">
        <f>IF(F153&gt;0,$D$14*F153/1000,"")</f>
        <v/>
      </c>
      <c r="G154" s="57" t="str">
        <f>IF(G153&gt;0,$D$14*G153/1000,"")</f>
        <v/>
      </c>
      <c r="H154" s="57" t="str">
        <f>IF(H153&gt;0,$D$14*H153/1000,"")</f>
        <v/>
      </c>
      <c r="I154" s="57"/>
      <c r="J154" s="57" t="str">
        <f>IF(J153&gt;0,$D$14*J153/1000,"")</f>
        <v/>
      </c>
      <c r="K154" s="57"/>
      <c r="L154" s="115"/>
      <c r="M154" s="110"/>
      <c r="N154" s="7"/>
    </row>
    <row r="155" spans="1:14" ht="15.75" customHeight="1" x14ac:dyDescent="0.25">
      <c r="A155" s="5" t="s">
        <v>43</v>
      </c>
      <c r="B155" s="12">
        <f>SUM(D155:K155)</f>
        <v>0</v>
      </c>
      <c r="C155" s="12" t="s">
        <v>23</v>
      </c>
      <c r="D155" s="53"/>
      <c r="E155" s="65"/>
      <c r="F155" s="65"/>
      <c r="G155" s="65"/>
      <c r="H155" s="65"/>
      <c r="I155" s="65"/>
      <c r="J155" s="53"/>
      <c r="K155" s="53"/>
      <c r="L155" s="11">
        <f>SUM(D156:K156)</f>
        <v>0</v>
      </c>
      <c r="M155" s="9"/>
      <c r="N155" s="8">
        <f>L155*M155</f>
        <v>0</v>
      </c>
    </row>
    <row r="156" spans="1:14" ht="15.75" customHeight="1" x14ac:dyDescent="0.25">
      <c r="A156" s="5"/>
      <c r="B156" s="12"/>
      <c r="C156" s="12"/>
      <c r="D156" s="60" t="str">
        <f t="shared" ref="D156:K156" si="38">IF(D155&gt;0,$D$14*D155/1000,"")</f>
        <v/>
      </c>
      <c r="E156" s="57" t="str">
        <f t="shared" si="38"/>
        <v/>
      </c>
      <c r="F156" s="55" t="str">
        <f t="shared" si="38"/>
        <v/>
      </c>
      <c r="G156" s="55" t="str">
        <f t="shared" si="38"/>
        <v/>
      </c>
      <c r="H156" s="55" t="str">
        <f t="shared" si="38"/>
        <v/>
      </c>
      <c r="I156" s="55" t="str">
        <f t="shared" si="38"/>
        <v/>
      </c>
      <c r="J156" s="55" t="str">
        <f t="shared" si="38"/>
        <v/>
      </c>
      <c r="K156" s="55" t="str">
        <f t="shared" si="38"/>
        <v/>
      </c>
      <c r="L156" s="10"/>
      <c r="M156" s="9"/>
      <c r="N156" s="7"/>
    </row>
    <row r="157" spans="1:14" s="64" customFormat="1" ht="15.75" customHeight="1" x14ac:dyDescent="0.25">
      <c r="A157" s="6" t="s">
        <v>54</v>
      </c>
      <c r="B157" s="12">
        <f>SUM(D157:K157)</f>
        <v>17</v>
      </c>
      <c r="C157" s="12" t="s">
        <v>23</v>
      </c>
      <c r="D157" s="56">
        <v>17</v>
      </c>
      <c r="E157" s="56"/>
      <c r="F157" s="56"/>
      <c r="G157" s="56"/>
      <c r="H157" s="56"/>
      <c r="I157" s="56"/>
      <c r="J157" s="56"/>
      <c r="K157" s="56"/>
      <c r="L157" s="11">
        <f>SUM(D158:K158)</f>
        <v>0.52700000000000002</v>
      </c>
      <c r="M157" s="9">
        <v>92</v>
      </c>
      <c r="N157" s="8">
        <f>L157*M157</f>
        <v>48.484000000000002</v>
      </c>
    </row>
    <row r="158" spans="1:14" s="64" customFormat="1" ht="15.75" customHeight="1" x14ac:dyDescent="0.25">
      <c r="A158" s="6"/>
      <c r="B158" s="12"/>
      <c r="C158" s="12"/>
      <c r="D158" s="57">
        <f t="shared" ref="D158:K158" si="39">IF(D157&gt;0,$D$14*D157/1000,"")</f>
        <v>0.52700000000000002</v>
      </c>
      <c r="E158" s="55" t="str">
        <f t="shared" si="39"/>
        <v/>
      </c>
      <c r="F158" s="55" t="str">
        <f t="shared" si="39"/>
        <v/>
      </c>
      <c r="G158" s="55" t="str">
        <f t="shared" si="39"/>
        <v/>
      </c>
      <c r="H158" s="55" t="str">
        <f t="shared" si="39"/>
        <v/>
      </c>
      <c r="I158" s="60" t="str">
        <f t="shared" si="39"/>
        <v/>
      </c>
      <c r="J158" s="55" t="str">
        <f t="shared" si="39"/>
        <v/>
      </c>
      <c r="K158" s="55" t="str">
        <f t="shared" si="39"/>
        <v/>
      </c>
      <c r="L158" s="10"/>
      <c r="M158" s="9"/>
      <c r="N158" s="7"/>
    </row>
    <row r="159" spans="1:14" s="64" customFormat="1" ht="15.75" customHeight="1" x14ac:dyDescent="0.25">
      <c r="A159" s="6" t="s">
        <v>38</v>
      </c>
      <c r="B159" s="12">
        <f>SUM(D159:K159)</f>
        <v>20</v>
      </c>
      <c r="C159" s="12" t="s">
        <v>23</v>
      </c>
      <c r="D159" s="56"/>
      <c r="E159" s="56"/>
      <c r="F159" s="56"/>
      <c r="G159" s="56"/>
      <c r="H159" s="56">
        <v>20</v>
      </c>
      <c r="I159" s="56"/>
      <c r="J159" s="85"/>
      <c r="K159" s="56"/>
      <c r="L159" s="11">
        <f>SUM(D160:K160)</f>
        <v>0.62</v>
      </c>
      <c r="M159" s="9">
        <v>105</v>
      </c>
      <c r="N159" s="8">
        <f>L159*M159</f>
        <v>65.099999999999994</v>
      </c>
    </row>
    <row r="160" spans="1:14" s="64" customFormat="1" ht="15.75" customHeight="1" x14ac:dyDescent="0.25">
      <c r="A160" s="6"/>
      <c r="B160" s="12"/>
      <c r="C160" s="12"/>
      <c r="D160" s="57" t="str">
        <f t="shared" ref="D160:K160" si="40">IF(D159&gt;0,$D$14*D159/1000,"")</f>
        <v/>
      </c>
      <c r="E160" s="55" t="str">
        <f t="shared" si="40"/>
        <v/>
      </c>
      <c r="F160" s="55" t="str">
        <f t="shared" si="40"/>
        <v/>
      </c>
      <c r="G160" s="55" t="str">
        <f t="shared" si="40"/>
        <v/>
      </c>
      <c r="H160" s="55">
        <f t="shared" si="40"/>
        <v>0.62</v>
      </c>
      <c r="I160" s="55" t="str">
        <f t="shared" si="40"/>
        <v/>
      </c>
      <c r="J160" s="60" t="str">
        <f t="shared" si="40"/>
        <v/>
      </c>
      <c r="K160" s="60" t="str">
        <f t="shared" si="40"/>
        <v/>
      </c>
      <c r="L160" s="10"/>
      <c r="M160" s="9"/>
      <c r="N160" s="7"/>
    </row>
    <row r="161" spans="1:14" s="64" customFormat="1" ht="15.75" x14ac:dyDescent="0.25">
      <c r="A161" s="6" t="s">
        <v>37</v>
      </c>
      <c r="B161" s="12">
        <f>SUM(D161:K161)</f>
        <v>2</v>
      </c>
      <c r="C161" s="12" t="s">
        <v>23</v>
      </c>
      <c r="D161" s="56"/>
      <c r="E161" s="56"/>
      <c r="F161" s="56"/>
      <c r="G161" s="56"/>
      <c r="H161" s="56">
        <v>2</v>
      </c>
      <c r="I161" s="56"/>
      <c r="J161" s="56"/>
      <c r="K161" s="56"/>
      <c r="L161" s="11">
        <f>SUM(D162:K162)</f>
        <v>6.2E-2</v>
      </c>
      <c r="M161" s="9">
        <v>750</v>
      </c>
      <c r="N161" s="8">
        <f>L161*M161</f>
        <v>46.5</v>
      </c>
    </row>
    <row r="162" spans="1:14" s="64" customFormat="1" ht="15.75" x14ac:dyDescent="0.25">
      <c r="A162" s="6"/>
      <c r="B162" s="12"/>
      <c r="C162" s="12"/>
      <c r="D162" s="57" t="str">
        <f>IF(D161&gt;0,$D$14*D161/1000,"")</f>
        <v/>
      </c>
      <c r="E162" s="55" t="str">
        <f>IF(E161&gt;0,$D$14*E161/1000,"")</f>
        <v/>
      </c>
      <c r="F162" s="55" t="str">
        <f>IF(F161&gt;0,$D$14*F161/1000,"")</f>
        <v/>
      </c>
      <c r="G162" s="55"/>
      <c r="H162" s="55">
        <f>IF(H161&gt;0,$D$14*H161/1000,"")</f>
        <v>6.2E-2</v>
      </c>
      <c r="I162" s="55" t="str">
        <f>IF(I161&gt;0,$D$14*I161/1000,"")</f>
        <v/>
      </c>
      <c r="J162" s="60" t="str">
        <f>IF(J161&gt;0,$D$14*J161/1000,"")</f>
        <v/>
      </c>
      <c r="K162" s="60" t="str">
        <f>IF(K161&gt;0,$D$14*K161/1000,"")</f>
        <v/>
      </c>
      <c r="L162" s="10"/>
      <c r="M162" s="9"/>
      <c r="N162" s="7"/>
    </row>
    <row r="163" spans="1:14" s="64" customFormat="1" ht="18" customHeight="1" x14ac:dyDescent="0.25">
      <c r="A163" s="6" t="s">
        <v>62</v>
      </c>
      <c r="B163" s="12">
        <f>SUM(D163:K163)</f>
        <v>0</v>
      </c>
      <c r="C163" s="12" t="s">
        <v>23</v>
      </c>
      <c r="D163" s="56"/>
      <c r="E163" s="56"/>
      <c r="F163" s="56"/>
      <c r="G163" s="56"/>
      <c r="H163" s="56"/>
      <c r="I163" s="56"/>
      <c r="J163" s="56"/>
      <c r="K163" s="56"/>
      <c r="L163" s="11"/>
      <c r="M163" s="9"/>
      <c r="N163" s="8">
        <f>L163*M163</f>
        <v>0</v>
      </c>
    </row>
    <row r="164" spans="1:14" s="64" customFormat="1" ht="18" customHeight="1" x14ac:dyDescent="0.25">
      <c r="A164" s="6"/>
      <c r="B164" s="12"/>
      <c r="C164" s="12"/>
      <c r="D164" s="57" t="str">
        <f>IF(D163&gt;0,$D$14*D163/1000,"")</f>
        <v/>
      </c>
      <c r="E164" s="55" t="str">
        <f>IF(E163&gt;0,$D$14*E163/1000,"")</f>
        <v/>
      </c>
      <c r="F164" s="55" t="str">
        <f>IF(F163&gt;0,$D$14*F163/1000,"")</f>
        <v/>
      </c>
      <c r="G164" s="55" t="str">
        <f>IF(G163&gt;0,$D$14*G163/1000,"")</f>
        <v/>
      </c>
      <c r="H164" s="55" t="str">
        <f>IF(H163&gt;0,$D$14*H163/1000,"")</f>
        <v/>
      </c>
      <c r="I164" s="55"/>
      <c r="J164" s="60"/>
      <c r="K164" s="60" t="str">
        <f>IF(K163&gt;0,$D$14*K163/1000,"")</f>
        <v/>
      </c>
      <c r="L164" s="10"/>
      <c r="M164" s="9"/>
      <c r="N164" s="7"/>
    </row>
    <row r="165" spans="1:14" ht="45.6" customHeight="1" x14ac:dyDescent="0.25">
      <c r="A165" s="6" t="s">
        <v>40</v>
      </c>
      <c r="B165" s="12">
        <f>SUM(D165:K165)</f>
        <v>53</v>
      </c>
      <c r="C165" s="12" t="s">
        <v>23</v>
      </c>
      <c r="D165" s="56">
        <v>53</v>
      </c>
      <c r="E165" s="56"/>
      <c r="F165" s="56"/>
      <c r="G165" s="56"/>
      <c r="H165" s="56"/>
      <c r="I165" s="56"/>
      <c r="J165" s="56"/>
      <c r="K165" s="56"/>
      <c r="L165" s="11">
        <f>SUM(D166:K166)</f>
        <v>1.643</v>
      </c>
      <c r="M165" s="9">
        <v>80</v>
      </c>
      <c r="N165" s="8">
        <f>L165*M165</f>
        <v>131.44</v>
      </c>
    </row>
    <row r="166" spans="1:14" ht="15.75" x14ac:dyDescent="0.25">
      <c r="A166" s="6"/>
      <c r="B166" s="12"/>
      <c r="C166" s="12"/>
      <c r="D166" s="58">
        <f t="shared" ref="D166:K166" si="41">IF(D165&gt;0,$D$14*D165/1000,"")</f>
        <v>1.643</v>
      </c>
      <c r="E166" s="55" t="str">
        <f t="shared" si="41"/>
        <v/>
      </c>
      <c r="F166" s="60" t="str">
        <f t="shared" si="41"/>
        <v/>
      </c>
      <c r="G166" s="55" t="str">
        <f t="shared" si="41"/>
        <v/>
      </c>
      <c r="H166" s="55" t="str">
        <f t="shared" si="41"/>
        <v/>
      </c>
      <c r="I166" s="55" t="str">
        <f t="shared" si="41"/>
        <v/>
      </c>
      <c r="J166" s="55" t="str">
        <f t="shared" si="41"/>
        <v/>
      </c>
      <c r="K166" s="55" t="str">
        <f t="shared" si="41"/>
        <v/>
      </c>
      <c r="L166" s="10"/>
      <c r="M166" s="9"/>
      <c r="N166" s="7"/>
    </row>
    <row r="167" spans="1:14" ht="15.75" x14ac:dyDescent="0.25">
      <c r="A167" s="6" t="s">
        <v>62</v>
      </c>
      <c r="B167" s="12">
        <f>SUM(D167:K167)</f>
        <v>0</v>
      </c>
      <c r="C167" s="12" t="s">
        <v>23</v>
      </c>
      <c r="D167" s="56"/>
      <c r="E167" s="56"/>
      <c r="F167" s="56"/>
      <c r="G167" s="56"/>
      <c r="H167" s="56"/>
      <c r="I167" s="56"/>
      <c r="J167" s="56"/>
      <c r="K167" s="56"/>
      <c r="L167" s="11"/>
      <c r="M167" s="9"/>
      <c r="N167" s="8">
        <f>L167*M167</f>
        <v>0</v>
      </c>
    </row>
    <row r="168" spans="1:14" ht="15.75" x14ac:dyDescent="0.25">
      <c r="A168" s="6"/>
      <c r="B168" s="12"/>
      <c r="C168" s="12"/>
      <c r="D168" s="57" t="str">
        <f>IF(D167&gt;0,$D$14*D167/1000,"")</f>
        <v/>
      </c>
      <c r="E168" s="60" t="str">
        <f>IF(E167&gt;0,$D$14*E167/1000,"")</f>
        <v/>
      </c>
      <c r="F168" s="55" t="str">
        <f>IF(F167&gt;0,$D$14*F167/1000,"")</f>
        <v/>
      </c>
      <c r="G168" s="55"/>
      <c r="H168" s="55" t="str">
        <f>IF(H167&gt;0,$D$14*H167/1000,"")</f>
        <v/>
      </c>
      <c r="I168" s="55" t="str">
        <f>IF(I167&gt;0,$D$14*I167/1000,"")</f>
        <v/>
      </c>
      <c r="J168" s="55" t="str">
        <f>IF(J167&gt;0,$D$14*J167/1000,"")</f>
        <v/>
      </c>
      <c r="K168" s="55" t="str">
        <f>IF(K167&gt;0,$D$14*K167/1000,"")</f>
        <v/>
      </c>
      <c r="L168" s="10"/>
      <c r="M168" s="9"/>
      <c r="N168" s="7"/>
    </row>
    <row r="169" spans="1:14" ht="15.75" x14ac:dyDescent="0.25">
      <c r="A169" s="6" t="s">
        <v>63</v>
      </c>
      <c r="B169" s="12">
        <f>SUM(D169:K169)</f>
        <v>90</v>
      </c>
      <c r="C169" s="12" t="s">
        <v>23</v>
      </c>
      <c r="D169" s="56"/>
      <c r="E169" s="56"/>
      <c r="F169" s="56">
        <v>90</v>
      </c>
      <c r="G169" s="56"/>
      <c r="H169" s="56"/>
      <c r="I169" s="56"/>
      <c r="J169" s="56"/>
      <c r="K169" s="56"/>
      <c r="L169" s="11">
        <v>0.9</v>
      </c>
      <c r="M169" s="9">
        <v>134.87</v>
      </c>
      <c r="N169" s="8">
        <f>L169*M169</f>
        <v>121.38300000000001</v>
      </c>
    </row>
    <row r="170" spans="1:14" ht="15.75" x14ac:dyDescent="0.25">
      <c r="A170" s="6"/>
      <c r="B170" s="12"/>
      <c r="C170" s="12"/>
      <c r="D170" s="57" t="str">
        <f t="shared" ref="D170:K170" si="42">IF(D169&gt;0,$D$14*D169/1000,"")</f>
        <v/>
      </c>
      <c r="E170" s="55" t="str">
        <f t="shared" si="42"/>
        <v/>
      </c>
      <c r="F170" s="60">
        <f t="shared" si="42"/>
        <v>2.79</v>
      </c>
      <c r="G170" s="55" t="str">
        <f t="shared" si="42"/>
        <v/>
      </c>
      <c r="H170" s="55" t="str">
        <f t="shared" si="42"/>
        <v/>
      </c>
      <c r="I170" s="55" t="str">
        <f t="shared" si="42"/>
        <v/>
      </c>
      <c r="J170" s="55" t="str">
        <f t="shared" si="42"/>
        <v/>
      </c>
      <c r="K170" s="55" t="str">
        <f t="shared" si="42"/>
        <v/>
      </c>
      <c r="L170" s="10"/>
      <c r="M170" s="9"/>
      <c r="N170" s="7"/>
    </row>
    <row r="171" spans="1:14" ht="15.75" x14ac:dyDescent="0.25">
      <c r="A171" s="6" t="s">
        <v>55</v>
      </c>
      <c r="B171" s="12">
        <f>SUM(D171:K171)</f>
        <v>0</v>
      </c>
      <c r="C171" s="12" t="s">
        <v>23</v>
      </c>
      <c r="D171" s="56"/>
      <c r="E171" s="56"/>
      <c r="F171" s="56"/>
      <c r="G171" s="56"/>
      <c r="H171" s="87"/>
      <c r="I171" s="56"/>
      <c r="J171" s="56"/>
      <c r="K171" s="56"/>
      <c r="L171" s="11">
        <f>SUM(D172:K172)</f>
        <v>0</v>
      </c>
      <c r="M171" s="9"/>
      <c r="N171" s="8">
        <f>L171*M171</f>
        <v>0</v>
      </c>
    </row>
    <row r="172" spans="1:14" ht="15.75" x14ac:dyDescent="0.25">
      <c r="A172" s="6"/>
      <c r="B172" s="12"/>
      <c r="C172" s="12"/>
      <c r="D172" s="57" t="str">
        <f t="shared" ref="D172:K172" si="43">IF(D171&gt;0,$D$14*D171/1000,"")</f>
        <v/>
      </c>
      <c r="E172" s="60" t="str">
        <f t="shared" si="43"/>
        <v/>
      </c>
      <c r="F172" s="55" t="str">
        <f t="shared" si="43"/>
        <v/>
      </c>
      <c r="G172" s="55" t="str">
        <f t="shared" si="43"/>
        <v/>
      </c>
      <c r="H172" s="55" t="str">
        <f t="shared" si="43"/>
        <v/>
      </c>
      <c r="I172" s="55" t="str">
        <f t="shared" si="43"/>
        <v/>
      </c>
      <c r="J172" s="55" t="str">
        <f t="shared" si="43"/>
        <v/>
      </c>
      <c r="K172" s="55" t="str">
        <f t="shared" si="43"/>
        <v/>
      </c>
      <c r="L172" s="10"/>
      <c r="M172" s="9"/>
      <c r="N172" s="7"/>
    </row>
    <row r="173" spans="1:14" ht="15.75" x14ac:dyDescent="0.25">
      <c r="A173" s="6" t="s">
        <v>41</v>
      </c>
      <c r="B173" s="12">
        <f>SUM(D173:K173)</f>
        <v>0</v>
      </c>
      <c r="C173" s="12" t="s">
        <v>23</v>
      </c>
      <c r="D173" s="56"/>
      <c r="E173" s="56"/>
      <c r="F173" s="56"/>
      <c r="G173" s="56"/>
      <c r="H173" s="56"/>
      <c r="I173" s="56"/>
      <c r="J173" s="56"/>
      <c r="K173" s="56"/>
      <c r="L173" s="11">
        <v>1.2</v>
      </c>
      <c r="M173" s="9">
        <v>86.3</v>
      </c>
      <c r="N173" s="8">
        <f>L173*M173</f>
        <v>103.55999999999999</v>
      </c>
    </row>
    <row r="174" spans="1:14" ht="15.75" x14ac:dyDescent="0.25">
      <c r="A174" s="6"/>
      <c r="B174" s="12"/>
      <c r="C174" s="12"/>
      <c r="D174" s="57" t="str">
        <f>IF(D173&gt;0,$D$14*D173/1000,"")</f>
        <v/>
      </c>
      <c r="E174" s="55" t="str">
        <f>IF(E173&gt;0,$D$14*E173/1000,"")</f>
        <v/>
      </c>
      <c r="F174" s="55" t="str">
        <f>IF(F173&gt;0,$D$14*F173/1000,"")</f>
        <v/>
      </c>
      <c r="G174" s="60">
        <v>1.2</v>
      </c>
      <c r="H174" s="55"/>
      <c r="I174" s="55" t="str">
        <f>IF(I173&gt;0,$D$14*I173/1000,"")</f>
        <v/>
      </c>
      <c r="J174" s="55" t="str">
        <f>IF(J173&gt;0,$D$14*J173/1000,"")</f>
        <v/>
      </c>
      <c r="K174" s="55" t="str">
        <f>IF(K173&gt;0,$D$14*K173/1000,"")</f>
        <v/>
      </c>
      <c r="L174" s="10"/>
      <c r="M174" s="9"/>
      <c r="N174" s="7"/>
    </row>
    <row r="175" spans="1:14" ht="15.75" x14ac:dyDescent="0.25">
      <c r="A175" s="6" t="s">
        <v>64</v>
      </c>
      <c r="B175" s="12">
        <f>SUM(D175:K175)</f>
        <v>0</v>
      </c>
      <c r="C175" s="12" t="s">
        <v>23</v>
      </c>
      <c r="D175" s="56"/>
      <c r="E175" s="53"/>
      <c r="F175" s="53"/>
      <c r="G175" s="53"/>
      <c r="H175" s="53"/>
      <c r="I175" s="53"/>
      <c r="J175" s="53"/>
      <c r="K175" s="53"/>
      <c r="L175" s="11">
        <f>SUM(D176:K176)</f>
        <v>0</v>
      </c>
      <c r="M175" s="9"/>
      <c r="N175" s="8">
        <f>L175*M175</f>
        <v>0</v>
      </c>
    </row>
    <row r="176" spans="1:14" ht="15.75" x14ac:dyDescent="0.25">
      <c r="A176" s="6"/>
      <c r="B176" s="12"/>
      <c r="C176" s="12"/>
      <c r="D176" s="57" t="str">
        <f t="shared" ref="D176:K176" si="44">IF(D175&gt;0,$D$14*D175/1000,"")</f>
        <v/>
      </c>
      <c r="E176" s="55" t="str">
        <f t="shared" si="44"/>
        <v/>
      </c>
      <c r="F176" s="55" t="str">
        <f t="shared" si="44"/>
        <v/>
      </c>
      <c r="G176" s="55" t="str">
        <f t="shared" si="44"/>
        <v/>
      </c>
      <c r="H176" s="55" t="str">
        <f t="shared" si="44"/>
        <v/>
      </c>
      <c r="I176" s="55" t="str">
        <f t="shared" si="44"/>
        <v/>
      </c>
      <c r="J176" s="55" t="str">
        <f t="shared" si="44"/>
        <v/>
      </c>
      <c r="K176" s="55" t="str">
        <f t="shared" si="44"/>
        <v/>
      </c>
      <c r="L176" s="10"/>
      <c r="M176" s="9"/>
      <c r="N176" s="7"/>
    </row>
    <row r="177" spans="1:14" ht="15.75" x14ac:dyDescent="0.25">
      <c r="A177" s="6" t="s">
        <v>65</v>
      </c>
      <c r="B177" s="12">
        <f>SUM(D177:K177)</f>
        <v>0</v>
      </c>
      <c r="C177" s="12" t="s">
        <v>23</v>
      </c>
      <c r="D177" s="56"/>
      <c r="E177" s="53"/>
      <c r="F177" s="53"/>
      <c r="G177" s="53"/>
      <c r="H177" s="53"/>
      <c r="I177" s="53"/>
      <c r="J177" s="53"/>
      <c r="K177" s="53"/>
      <c r="L177" s="11"/>
      <c r="M177" s="9"/>
      <c r="N177" s="8">
        <f>L177*M177</f>
        <v>0</v>
      </c>
    </row>
    <row r="178" spans="1:14" ht="15.75" x14ac:dyDescent="0.25">
      <c r="A178" s="6"/>
      <c r="B178" s="12"/>
      <c r="C178" s="12"/>
      <c r="D178" s="66" t="str">
        <f t="shared" ref="D178:K178" si="45">IF(D177&gt;0,$D$14*D177/1000,"")</f>
        <v/>
      </c>
      <c r="E178" s="68" t="str">
        <f t="shared" si="45"/>
        <v/>
      </c>
      <c r="F178" s="68" t="str">
        <f t="shared" si="45"/>
        <v/>
      </c>
      <c r="G178" s="68" t="str">
        <f t="shared" si="45"/>
        <v/>
      </c>
      <c r="H178" s="68" t="str">
        <f t="shared" si="45"/>
        <v/>
      </c>
      <c r="I178" s="68" t="str">
        <f t="shared" si="45"/>
        <v/>
      </c>
      <c r="J178" s="68" t="str">
        <f t="shared" si="45"/>
        <v/>
      </c>
      <c r="K178" s="68" t="str">
        <f t="shared" si="45"/>
        <v/>
      </c>
      <c r="L178" s="10"/>
      <c r="M178" s="116"/>
      <c r="N178" s="7"/>
    </row>
    <row r="179" spans="1:14" ht="15.75" x14ac:dyDescent="0.25">
      <c r="A179" s="97" t="s">
        <v>44</v>
      </c>
      <c r="B179" s="12">
        <f>SUM(D179:K179)</f>
        <v>0</v>
      </c>
      <c r="C179" s="12" t="s">
        <v>23</v>
      </c>
      <c r="D179" s="69"/>
      <c r="E179" s="70"/>
      <c r="F179" s="70"/>
      <c r="G179" s="70"/>
      <c r="H179" s="70"/>
      <c r="I179" s="70"/>
      <c r="J179" s="70"/>
      <c r="K179" s="70"/>
      <c r="L179" s="71"/>
      <c r="M179" s="63"/>
      <c r="N179" s="54">
        <f>L179*M179</f>
        <v>0</v>
      </c>
    </row>
    <row r="180" spans="1:14" ht="15.75" x14ac:dyDescent="0.25">
      <c r="A180" s="97"/>
      <c r="B180" s="12"/>
      <c r="C180" s="12"/>
      <c r="D180" s="57" t="str">
        <f t="shared" ref="D180:K180" si="46">IF(D179&gt;0,$D$14*D179/1000,"")</f>
        <v/>
      </c>
      <c r="E180" s="55" t="str">
        <f t="shared" si="46"/>
        <v/>
      </c>
      <c r="F180" s="55" t="str">
        <f t="shared" si="46"/>
        <v/>
      </c>
      <c r="G180" s="55" t="str">
        <f t="shared" si="46"/>
        <v/>
      </c>
      <c r="H180" s="55" t="str">
        <f t="shared" si="46"/>
        <v/>
      </c>
      <c r="I180" s="55" t="str">
        <f t="shared" si="46"/>
        <v/>
      </c>
      <c r="J180" s="55" t="str">
        <f t="shared" si="46"/>
        <v/>
      </c>
      <c r="K180" s="55" t="str">
        <f t="shared" si="46"/>
        <v/>
      </c>
      <c r="L180" s="72">
        <f>SUM(D180:K180)</f>
        <v>0</v>
      </c>
      <c r="M180" s="63"/>
      <c r="N180" s="54">
        <f>L180*M180</f>
        <v>0</v>
      </c>
    </row>
    <row r="181" spans="1:14" ht="15.75" x14ac:dyDescent="0.25">
      <c r="A181" s="117" t="s">
        <v>45</v>
      </c>
      <c r="B181" s="118"/>
      <c r="C181" s="119"/>
      <c r="D181" s="73"/>
      <c r="E181" s="74"/>
      <c r="F181" s="74"/>
      <c r="G181" s="74"/>
      <c r="H181" s="74"/>
      <c r="I181" s="74"/>
      <c r="J181" s="74"/>
      <c r="K181" s="74"/>
      <c r="L181" s="75"/>
      <c r="M181" s="76"/>
      <c r="N181" s="77"/>
    </row>
    <row r="182" spans="1:14" ht="15.75" x14ac:dyDescent="0.25">
      <c r="A182" s="117" t="s">
        <v>46</v>
      </c>
      <c r="B182" s="118"/>
      <c r="C182" s="119"/>
      <c r="D182" s="78"/>
      <c r="E182" s="79"/>
      <c r="F182" s="47"/>
      <c r="G182" s="47"/>
      <c r="H182" s="47"/>
      <c r="I182" s="47"/>
      <c r="J182" s="47"/>
      <c r="K182" s="47"/>
      <c r="L182" s="80"/>
      <c r="M182" s="80"/>
      <c r="N182" s="81"/>
    </row>
    <row r="183" spans="1:14" ht="15.75" x14ac:dyDescent="0.25">
      <c r="A183" s="82"/>
      <c r="B183" s="17"/>
      <c r="C183" s="17"/>
      <c r="D183" s="18"/>
      <c r="E183" s="18"/>
      <c r="F183" s="18"/>
      <c r="G183" s="18"/>
      <c r="H183" s="18"/>
      <c r="I183" s="18"/>
      <c r="J183" s="18"/>
      <c r="K183" s="44"/>
      <c r="L183" s="44"/>
      <c r="M183" s="21"/>
    </row>
    <row r="184" spans="1:14" ht="15.75" x14ac:dyDescent="0.25">
      <c r="A184" s="120" t="s">
        <v>66</v>
      </c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</row>
  </sheetData>
  <mergeCells count="446">
    <mergeCell ref="A137:A138"/>
    <mergeCell ref="B137:B138"/>
    <mergeCell ref="C137:C138"/>
    <mergeCell ref="L137:L138"/>
    <mergeCell ref="M137:M138"/>
    <mergeCell ref="N137:N138"/>
    <mergeCell ref="A161:A162"/>
    <mergeCell ref="B161:B162"/>
    <mergeCell ref="C161:C162"/>
    <mergeCell ref="L161:L162"/>
    <mergeCell ref="M161:M162"/>
    <mergeCell ref="N161:N162"/>
    <mergeCell ref="N159:N160"/>
    <mergeCell ref="N153:N154"/>
    <mergeCell ref="A151:A152"/>
    <mergeCell ref="B151:B152"/>
    <mergeCell ref="C151:C152"/>
    <mergeCell ref="L151:L152"/>
    <mergeCell ref="M151:M152"/>
    <mergeCell ref="N151:N152"/>
    <mergeCell ref="A155:A156"/>
    <mergeCell ref="B153:B154"/>
    <mergeCell ref="C153:C154"/>
    <mergeCell ref="L153:L154"/>
    <mergeCell ref="N141:N142"/>
    <mergeCell ref="A139:A140"/>
    <mergeCell ref="B139:B140"/>
    <mergeCell ref="C139:C140"/>
    <mergeCell ref="L139:L140"/>
    <mergeCell ref="M139:M140"/>
    <mergeCell ref="N139:N140"/>
    <mergeCell ref="A141:A142"/>
    <mergeCell ref="B141:B142"/>
    <mergeCell ref="A159:A160"/>
    <mergeCell ref="B159:B160"/>
    <mergeCell ref="C159:C160"/>
    <mergeCell ref="L159:L160"/>
    <mergeCell ref="M159:M160"/>
    <mergeCell ref="M147:M148"/>
    <mergeCell ref="N147:N148"/>
    <mergeCell ref="A143:A144"/>
    <mergeCell ref="B143:B144"/>
    <mergeCell ref="C143:C144"/>
    <mergeCell ref="L143:L144"/>
    <mergeCell ref="M143:M144"/>
    <mergeCell ref="N143:N144"/>
    <mergeCell ref="L147:L148"/>
    <mergeCell ref="M153:M154"/>
    <mergeCell ref="N165:N166"/>
    <mergeCell ref="A163:A164"/>
    <mergeCell ref="B163:B164"/>
    <mergeCell ref="C163:C164"/>
    <mergeCell ref="L163:L164"/>
    <mergeCell ref="M163:M164"/>
    <mergeCell ref="C141:C142"/>
    <mergeCell ref="L141:L142"/>
    <mergeCell ref="M141:M142"/>
    <mergeCell ref="N149:N150"/>
    <mergeCell ref="A145:A146"/>
    <mergeCell ref="B145:B146"/>
    <mergeCell ref="C145:C146"/>
    <mergeCell ref="L145:L146"/>
    <mergeCell ref="M145:M146"/>
    <mergeCell ref="N145:N146"/>
    <mergeCell ref="A149:A150"/>
    <mergeCell ref="B149:B150"/>
    <mergeCell ref="C149:C150"/>
    <mergeCell ref="L149:L150"/>
    <mergeCell ref="M149:M150"/>
    <mergeCell ref="A147:A148"/>
    <mergeCell ref="B147:B148"/>
    <mergeCell ref="C147:C148"/>
    <mergeCell ref="N167:N168"/>
    <mergeCell ref="A169:A170"/>
    <mergeCell ref="B169:B170"/>
    <mergeCell ref="C169:C170"/>
    <mergeCell ref="L169:L170"/>
    <mergeCell ref="M169:M170"/>
    <mergeCell ref="N169:N170"/>
    <mergeCell ref="A167:A168"/>
    <mergeCell ref="B167:B168"/>
    <mergeCell ref="C167:C168"/>
    <mergeCell ref="L167:L168"/>
    <mergeCell ref="M167:M168"/>
    <mergeCell ref="D123:G123"/>
    <mergeCell ref="A124:B124"/>
    <mergeCell ref="D125:J125"/>
    <mergeCell ref="D126:J126"/>
    <mergeCell ref="D130:J131"/>
    <mergeCell ref="L133:M133"/>
    <mergeCell ref="L134:L135"/>
    <mergeCell ref="M134:M135"/>
    <mergeCell ref="N134:N135"/>
    <mergeCell ref="A135:A136"/>
    <mergeCell ref="B135:B136"/>
    <mergeCell ref="C135:C136"/>
    <mergeCell ref="D132:D134"/>
    <mergeCell ref="E132:E134"/>
    <mergeCell ref="F132:F134"/>
    <mergeCell ref="I132:I135"/>
    <mergeCell ref="K132:K135"/>
    <mergeCell ref="H132:H134"/>
    <mergeCell ref="G132:G135"/>
    <mergeCell ref="J132:J135"/>
    <mergeCell ref="N173:N174"/>
    <mergeCell ref="A171:A172"/>
    <mergeCell ref="B171:B172"/>
    <mergeCell ref="C171:C172"/>
    <mergeCell ref="L171:L172"/>
    <mergeCell ref="M171:M172"/>
    <mergeCell ref="N171:N172"/>
    <mergeCell ref="N157:N158"/>
    <mergeCell ref="B155:B156"/>
    <mergeCell ref="C155:C156"/>
    <mergeCell ref="L155:L156"/>
    <mergeCell ref="M155:M156"/>
    <mergeCell ref="N155:N156"/>
    <mergeCell ref="A157:A158"/>
    <mergeCell ref="B157:B158"/>
    <mergeCell ref="C157:C158"/>
    <mergeCell ref="L157:L158"/>
    <mergeCell ref="M157:M158"/>
    <mergeCell ref="N163:N164"/>
    <mergeCell ref="A165:A166"/>
    <mergeCell ref="B165:B166"/>
    <mergeCell ref="C165:C166"/>
    <mergeCell ref="L165:L166"/>
    <mergeCell ref="M165:M166"/>
    <mergeCell ref="A173:A174"/>
    <mergeCell ref="B173:B174"/>
    <mergeCell ref="C173:C174"/>
    <mergeCell ref="A181:C181"/>
    <mergeCell ref="A182:C182"/>
    <mergeCell ref="C175:C176"/>
    <mergeCell ref="A184:M184"/>
    <mergeCell ref="A177:A178"/>
    <mergeCell ref="B177:B178"/>
    <mergeCell ref="C177:C178"/>
    <mergeCell ref="L177:L178"/>
    <mergeCell ref="M177:M178"/>
    <mergeCell ref="L173:L174"/>
    <mergeCell ref="M173:M174"/>
    <mergeCell ref="N177:N178"/>
    <mergeCell ref="A179:A180"/>
    <mergeCell ref="B179:B180"/>
    <mergeCell ref="C179:C180"/>
    <mergeCell ref="L175:L176"/>
    <mergeCell ref="M175:M176"/>
    <mergeCell ref="N175:N176"/>
    <mergeCell ref="A175:A176"/>
    <mergeCell ref="B175:B176"/>
    <mergeCell ref="N115:N116"/>
    <mergeCell ref="A117:A118"/>
    <mergeCell ref="B117:B118"/>
    <mergeCell ref="C117:C118"/>
    <mergeCell ref="L113:L114"/>
    <mergeCell ref="M113:M114"/>
    <mergeCell ref="N113:N114"/>
    <mergeCell ref="A113:A114"/>
    <mergeCell ref="B113:B114"/>
    <mergeCell ref="A120:C120"/>
    <mergeCell ref="C113:C114"/>
    <mergeCell ref="A122:M122"/>
    <mergeCell ref="A115:A116"/>
    <mergeCell ref="B115:B116"/>
    <mergeCell ref="C115:C116"/>
    <mergeCell ref="L115:L116"/>
    <mergeCell ref="M115:M116"/>
    <mergeCell ref="L111:L112"/>
    <mergeCell ref="M111:M112"/>
    <mergeCell ref="A103:A104"/>
    <mergeCell ref="B103:B104"/>
    <mergeCell ref="C103:C104"/>
    <mergeCell ref="L103:L104"/>
    <mergeCell ref="M103:M104"/>
    <mergeCell ref="A111:A112"/>
    <mergeCell ref="B111:B112"/>
    <mergeCell ref="C111:C112"/>
    <mergeCell ref="A119:C119"/>
    <mergeCell ref="A93:A94"/>
    <mergeCell ref="B91:B92"/>
    <mergeCell ref="C91:C92"/>
    <mergeCell ref="L91:L92"/>
    <mergeCell ref="M91:M92"/>
    <mergeCell ref="N111:N112"/>
    <mergeCell ref="A109:A110"/>
    <mergeCell ref="B109:B110"/>
    <mergeCell ref="C109:C110"/>
    <mergeCell ref="L109:L110"/>
    <mergeCell ref="M109:M110"/>
    <mergeCell ref="N109:N110"/>
    <mergeCell ref="N95:N96"/>
    <mergeCell ref="B93:B94"/>
    <mergeCell ref="C93:C94"/>
    <mergeCell ref="L93:L94"/>
    <mergeCell ref="M93:M94"/>
    <mergeCell ref="N93:N94"/>
    <mergeCell ref="A95:A96"/>
    <mergeCell ref="B95:B96"/>
    <mergeCell ref="C95:C96"/>
    <mergeCell ref="L95:L96"/>
    <mergeCell ref="M95:M96"/>
    <mergeCell ref="N101:N102"/>
    <mergeCell ref="C87:C88"/>
    <mergeCell ref="L87:L88"/>
    <mergeCell ref="M87:M88"/>
    <mergeCell ref="A85:A86"/>
    <mergeCell ref="B85:B86"/>
    <mergeCell ref="C85:C86"/>
    <mergeCell ref="L85:L86"/>
    <mergeCell ref="N91:N92"/>
    <mergeCell ref="A89:A90"/>
    <mergeCell ref="B89:B90"/>
    <mergeCell ref="C89:C90"/>
    <mergeCell ref="L89:L90"/>
    <mergeCell ref="M89:M90"/>
    <mergeCell ref="N89:N90"/>
    <mergeCell ref="D63:G63"/>
    <mergeCell ref="D65:J65"/>
    <mergeCell ref="D66:J66"/>
    <mergeCell ref="D70:J71"/>
    <mergeCell ref="L73:M73"/>
    <mergeCell ref="L74:L75"/>
    <mergeCell ref="M74:M75"/>
    <mergeCell ref="N74:N75"/>
    <mergeCell ref="A75:A76"/>
    <mergeCell ref="B75:B76"/>
    <mergeCell ref="C75:C76"/>
    <mergeCell ref="D72:D74"/>
    <mergeCell ref="E72:E74"/>
    <mergeCell ref="F72:F74"/>
    <mergeCell ref="I72:I75"/>
    <mergeCell ref="K72:K75"/>
    <mergeCell ref="H72:H74"/>
    <mergeCell ref="G72:G75"/>
    <mergeCell ref="N105:N106"/>
    <mergeCell ref="A107:A108"/>
    <mergeCell ref="B107:B108"/>
    <mergeCell ref="C107:C108"/>
    <mergeCell ref="L107:L108"/>
    <mergeCell ref="M107:M108"/>
    <mergeCell ref="N107:N108"/>
    <mergeCell ref="A105:A106"/>
    <mergeCell ref="B105:B106"/>
    <mergeCell ref="C105:C106"/>
    <mergeCell ref="L105:L106"/>
    <mergeCell ref="M105:M106"/>
    <mergeCell ref="C77:C78"/>
    <mergeCell ref="L77:L78"/>
    <mergeCell ref="M77:M78"/>
    <mergeCell ref="N77:N78"/>
    <mergeCell ref="A79:A80"/>
    <mergeCell ref="B79:B80"/>
    <mergeCell ref="N103:N104"/>
    <mergeCell ref="A101:A102"/>
    <mergeCell ref="B101:B102"/>
    <mergeCell ref="C101:C102"/>
    <mergeCell ref="L101:L102"/>
    <mergeCell ref="M101:M102"/>
    <mergeCell ref="C79:C80"/>
    <mergeCell ref="L79:L80"/>
    <mergeCell ref="M79:M80"/>
    <mergeCell ref="N87:N88"/>
    <mergeCell ref="A83:A84"/>
    <mergeCell ref="B83:B84"/>
    <mergeCell ref="C83:C84"/>
    <mergeCell ref="L83:L84"/>
    <mergeCell ref="M83:M84"/>
    <mergeCell ref="N83:N84"/>
    <mergeCell ref="A87:A88"/>
    <mergeCell ref="B87:B88"/>
    <mergeCell ref="A99:A100"/>
    <mergeCell ref="B99:B100"/>
    <mergeCell ref="C99:C100"/>
    <mergeCell ref="L99:L100"/>
    <mergeCell ref="M99:M100"/>
    <mergeCell ref="N99:N100"/>
    <mergeCell ref="N97:N98"/>
    <mergeCell ref="J72:J75"/>
    <mergeCell ref="A97:A98"/>
    <mergeCell ref="B97:B98"/>
    <mergeCell ref="C97:C98"/>
    <mergeCell ref="L97:L98"/>
    <mergeCell ref="M97:M98"/>
    <mergeCell ref="M85:M86"/>
    <mergeCell ref="N85:N86"/>
    <mergeCell ref="A81:A82"/>
    <mergeCell ref="B81:B82"/>
    <mergeCell ref="C81:C82"/>
    <mergeCell ref="L81:L82"/>
    <mergeCell ref="M81:M82"/>
    <mergeCell ref="N81:N82"/>
    <mergeCell ref="N79:N80"/>
    <mergeCell ref="A77:A78"/>
    <mergeCell ref="B77:B78"/>
    <mergeCell ref="A49:A50"/>
    <mergeCell ref="B49:B50"/>
    <mergeCell ref="C49:C50"/>
    <mergeCell ref="L49:L50"/>
    <mergeCell ref="M49:M50"/>
    <mergeCell ref="N49:N50"/>
    <mergeCell ref="A47:A48"/>
    <mergeCell ref="B47:B48"/>
    <mergeCell ref="C47:C48"/>
    <mergeCell ref="L47:L48"/>
    <mergeCell ref="M47:M48"/>
    <mergeCell ref="N47:N48"/>
    <mergeCell ref="N55:N56"/>
    <mergeCell ref="A57:A58"/>
    <mergeCell ref="B57:B58"/>
    <mergeCell ref="C57:C58"/>
    <mergeCell ref="L51:L52"/>
    <mergeCell ref="M51:M52"/>
    <mergeCell ref="N51:N52"/>
    <mergeCell ref="A51:A52"/>
    <mergeCell ref="B51:B52"/>
    <mergeCell ref="N53:N54"/>
    <mergeCell ref="A59:C59"/>
    <mergeCell ref="A60:C60"/>
    <mergeCell ref="C51:C52"/>
    <mergeCell ref="A62:M62"/>
    <mergeCell ref="A55:A56"/>
    <mergeCell ref="B55:B56"/>
    <mergeCell ref="C55:C56"/>
    <mergeCell ref="L55:L56"/>
    <mergeCell ref="M55:M56"/>
    <mergeCell ref="A53:A54"/>
    <mergeCell ref="B53:B54"/>
    <mergeCell ref="C53:C54"/>
    <mergeCell ref="L53:L54"/>
    <mergeCell ref="M53:M54"/>
    <mergeCell ref="N33:N34"/>
    <mergeCell ref="A31:A32"/>
    <mergeCell ref="B31:B32"/>
    <mergeCell ref="C31:C32"/>
    <mergeCell ref="L31:L32"/>
    <mergeCell ref="M31:M32"/>
    <mergeCell ref="N31:N32"/>
    <mergeCell ref="A39:A40"/>
    <mergeCell ref="B33:B34"/>
    <mergeCell ref="C33:C34"/>
    <mergeCell ref="L33:L34"/>
    <mergeCell ref="M33:M34"/>
    <mergeCell ref="L35:L36"/>
    <mergeCell ref="M35:M36"/>
    <mergeCell ref="B39:B40"/>
    <mergeCell ref="C39:C40"/>
    <mergeCell ref="L39:L40"/>
    <mergeCell ref="A45:A46"/>
    <mergeCell ref="B45:B46"/>
    <mergeCell ref="C45:C46"/>
    <mergeCell ref="L45:L46"/>
    <mergeCell ref="M45:M46"/>
    <mergeCell ref="N45:N46"/>
    <mergeCell ref="N17:N18"/>
    <mergeCell ref="A15:A16"/>
    <mergeCell ref="B15:B16"/>
    <mergeCell ref="C15:C16"/>
    <mergeCell ref="L15:L16"/>
    <mergeCell ref="M15:M16"/>
    <mergeCell ref="N15:N16"/>
    <mergeCell ref="A17:A18"/>
    <mergeCell ref="B17:B18"/>
    <mergeCell ref="C17:C18"/>
    <mergeCell ref="L17:L18"/>
    <mergeCell ref="M17:M18"/>
    <mergeCell ref="A35:A36"/>
    <mergeCell ref="B35:B36"/>
    <mergeCell ref="C35:C36"/>
    <mergeCell ref="N43:N44"/>
    <mergeCell ref="A43:A44"/>
    <mergeCell ref="B43:B44"/>
    <mergeCell ref="D1:G1"/>
    <mergeCell ref="A2:B2"/>
    <mergeCell ref="D3:J3"/>
    <mergeCell ref="D4:J4"/>
    <mergeCell ref="D8:J9"/>
    <mergeCell ref="L11:M11"/>
    <mergeCell ref="L12:L13"/>
    <mergeCell ref="M12:M13"/>
    <mergeCell ref="N12:N13"/>
    <mergeCell ref="A13:A14"/>
    <mergeCell ref="B13:B14"/>
    <mergeCell ref="C13:C14"/>
    <mergeCell ref="D10:D12"/>
    <mergeCell ref="E10:E12"/>
    <mergeCell ref="F10:F12"/>
    <mergeCell ref="I10:I13"/>
    <mergeCell ref="K10:K13"/>
    <mergeCell ref="H10:H12"/>
    <mergeCell ref="G10:G13"/>
    <mergeCell ref="J10:J13"/>
    <mergeCell ref="C43:C44"/>
    <mergeCell ref="L43:L44"/>
    <mergeCell ref="M43:M44"/>
    <mergeCell ref="M39:M40"/>
    <mergeCell ref="N39:N40"/>
    <mergeCell ref="N35:N36"/>
    <mergeCell ref="A37:A38"/>
    <mergeCell ref="B37:B38"/>
    <mergeCell ref="C37:C38"/>
    <mergeCell ref="L37:L38"/>
    <mergeCell ref="M37:M38"/>
    <mergeCell ref="N37:N38"/>
    <mergeCell ref="N41:N42"/>
    <mergeCell ref="A41:A42"/>
    <mergeCell ref="B41:B42"/>
    <mergeCell ref="C41:C42"/>
    <mergeCell ref="L41:L42"/>
    <mergeCell ref="M41:M42"/>
    <mergeCell ref="A19:A20"/>
    <mergeCell ref="B19:B20"/>
    <mergeCell ref="C19:C20"/>
    <mergeCell ref="L19:L20"/>
    <mergeCell ref="M19:M20"/>
    <mergeCell ref="N19:N20"/>
    <mergeCell ref="N27:N28"/>
    <mergeCell ref="A25:A26"/>
    <mergeCell ref="B25:B26"/>
    <mergeCell ref="C25:C26"/>
    <mergeCell ref="L25:L26"/>
    <mergeCell ref="M25:M26"/>
    <mergeCell ref="N25:N26"/>
    <mergeCell ref="A27:A28"/>
    <mergeCell ref="B27:B28"/>
    <mergeCell ref="C27:C28"/>
    <mergeCell ref="L27:L28"/>
    <mergeCell ref="M27:M28"/>
    <mergeCell ref="A23:A24"/>
    <mergeCell ref="B23:B24"/>
    <mergeCell ref="C23:C24"/>
    <mergeCell ref="L23:L24"/>
    <mergeCell ref="M23:M24"/>
    <mergeCell ref="N23:N24"/>
    <mergeCell ref="A21:A22"/>
    <mergeCell ref="B21:B22"/>
    <mergeCell ref="C21:C22"/>
    <mergeCell ref="L21:L22"/>
    <mergeCell ref="M21:M22"/>
    <mergeCell ref="N21:N22"/>
    <mergeCell ref="A29:A30"/>
    <mergeCell ref="B29:B30"/>
    <mergeCell ref="C29:C30"/>
    <mergeCell ref="L29:L30"/>
    <mergeCell ref="M29:M30"/>
    <mergeCell ref="N29:N3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dcterms:modified xsi:type="dcterms:W3CDTF">2025-04-16T06:26:54Z</dcterms:modified>
  <cp:category/>
</cp:coreProperties>
</file>