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9-06-2025_11-26-08\"/>
    </mc:Choice>
  </mc:AlternateContent>
  <bookViews>
    <workbookView xWindow="0" yWindow="0" windowWidth="20490" windowHeight="7650"/>
  </bookViews>
  <sheets>
    <sheet name="Sheet1" sheetId="2" r:id="rId1"/>
  </sheets>
  <definedNames>
    <definedName name="_xlnm.Print_Area" localSheetId="0">Sheet1!$A$1:$N$69</definedName>
  </definedNames>
  <calcPr calcId="162913"/>
</workbook>
</file>

<file path=xl/calcChain.xml><?xml version="1.0" encoding="utf-8"?>
<calcChain xmlns="http://schemas.openxmlformats.org/spreadsheetml/2006/main">
  <c r="K128" i="2" l="1"/>
  <c r="J128" i="2"/>
  <c r="I128" i="2"/>
  <c r="H128" i="2"/>
  <c r="G128" i="2"/>
  <c r="F128" i="2"/>
  <c r="E128" i="2"/>
  <c r="D128" i="2"/>
  <c r="L128" i="2" s="1"/>
  <c r="N128" i="2" s="1"/>
  <c r="N127" i="2"/>
  <c r="B127" i="2"/>
  <c r="K126" i="2"/>
  <c r="J126" i="2"/>
  <c r="I126" i="2"/>
  <c r="H126" i="2"/>
  <c r="F126" i="2"/>
  <c r="E126" i="2"/>
  <c r="D126" i="2"/>
  <c r="L125" i="2"/>
  <c r="N125" i="2" s="1"/>
  <c r="B125" i="2"/>
  <c r="K124" i="2"/>
  <c r="J124" i="2"/>
  <c r="I124" i="2"/>
  <c r="H124" i="2"/>
  <c r="G124" i="2"/>
  <c r="F124" i="2"/>
  <c r="E124" i="2"/>
  <c r="L123" i="2" s="1"/>
  <c r="N123" i="2" s="1"/>
  <c r="D124" i="2"/>
  <c r="B123" i="2"/>
  <c r="K122" i="2"/>
  <c r="J122" i="2"/>
  <c r="I122" i="2"/>
  <c r="F122" i="2"/>
  <c r="D122" i="2"/>
  <c r="N121" i="2"/>
  <c r="B121" i="2"/>
  <c r="K120" i="2"/>
  <c r="J120" i="2"/>
  <c r="I120" i="2"/>
  <c r="H120" i="2"/>
  <c r="G120" i="2"/>
  <c r="F120" i="2"/>
  <c r="E120" i="2"/>
  <c r="L119" i="2" s="1"/>
  <c r="N119" i="2" s="1"/>
  <c r="D120" i="2"/>
  <c r="B119" i="2"/>
  <c r="K118" i="2"/>
  <c r="J118" i="2"/>
  <c r="I118" i="2"/>
  <c r="H118" i="2"/>
  <c r="G118" i="2"/>
  <c r="F118" i="2"/>
  <c r="E118" i="2"/>
  <c r="D118" i="2"/>
  <c r="L117" i="2" s="1"/>
  <c r="N117" i="2" s="1"/>
  <c r="B117" i="2"/>
  <c r="K116" i="2"/>
  <c r="J116" i="2"/>
  <c r="I116" i="2"/>
  <c r="H116" i="2"/>
  <c r="G116" i="2"/>
  <c r="F116" i="2"/>
  <c r="E116" i="2"/>
  <c r="D116" i="2"/>
  <c r="B115" i="2"/>
  <c r="K114" i="2"/>
  <c r="J114" i="2"/>
  <c r="I114" i="2"/>
  <c r="H114" i="2"/>
  <c r="G114" i="2"/>
  <c r="F114" i="2"/>
  <c r="E114" i="2"/>
  <c r="D114" i="2"/>
  <c r="L113" i="2"/>
  <c r="N113" i="2" s="1"/>
  <c r="B113" i="2"/>
  <c r="K112" i="2"/>
  <c r="J112" i="2"/>
  <c r="I112" i="2"/>
  <c r="H112" i="2"/>
  <c r="G112" i="2"/>
  <c r="F112" i="2"/>
  <c r="E112" i="2"/>
  <c r="N111" i="2"/>
  <c r="B111" i="2"/>
  <c r="K110" i="2"/>
  <c r="J110" i="2"/>
  <c r="H110" i="2"/>
  <c r="G110" i="2"/>
  <c r="F110" i="2"/>
  <c r="E110" i="2"/>
  <c r="D110" i="2"/>
  <c r="N109" i="2"/>
  <c r="B109" i="2"/>
  <c r="K108" i="2"/>
  <c r="J108" i="2"/>
  <c r="H108" i="2"/>
  <c r="G108" i="2"/>
  <c r="F108" i="2"/>
  <c r="E108" i="2"/>
  <c r="D108" i="2"/>
  <c r="B107" i="2"/>
  <c r="K106" i="2"/>
  <c r="J106" i="2"/>
  <c r="I106" i="2"/>
  <c r="H106" i="2"/>
  <c r="G106" i="2"/>
  <c r="F106" i="2"/>
  <c r="E106" i="2"/>
  <c r="D106" i="2"/>
  <c r="L105" i="2"/>
  <c r="N105" i="2" s="1"/>
  <c r="B105" i="2"/>
  <c r="K104" i="2"/>
  <c r="J104" i="2"/>
  <c r="I104" i="2"/>
  <c r="H104" i="2"/>
  <c r="F104" i="2"/>
  <c r="E104" i="2"/>
  <c r="D104" i="2"/>
  <c r="B103" i="2"/>
  <c r="K102" i="2"/>
  <c r="I102" i="2"/>
  <c r="H102" i="2"/>
  <c r="G102" i="2"/>
  <c r="F102" i="2"/>
  <c r="N101" i="2"/>
  <c r="B101" i="2"/>
  <c r="K100" i="2"/>
  <c r="J100" i="2"/>
  <c r="I100" i="2"/>
  <c r="H100" i="2"/>
  <c r="G100" i="2"/>
  <c r="F100" i="2"/>
  <c r="E100" i="2"/>
  <c r="D100" i="2"/>
  <c r="L99" i="2" s="1"/>
  <c r="N99" i="2" s="1"/>
  <c r="B99" i="2"/>
  <c r="I98" i="2"/>
  <c r="H98" i="2"/>
  <c r="G98" i="2"/>
  <c r="N97" i="2"/>
  <c r="B97" i="2"/>
  <c r="K96" i="2"/>
  <c r="J96" i="2"/>
  <c r="I96" i="2"/>
  <c r="H96" i="2"/>
  <c r="G96" i="2"/>
  <c r="F96" i="2"/>
  <c r="B95" i="2"/>
  <c r="K94" i="2"/>
  <c r="J94" i="2"/>
  <c r="I94" i="2"/>
  <c r="H94" i="2"/>
  <c r="G94" i="2"/>
  <c r="F94" i="2"/>
  <c r="E94" i="2"/>
  <c r="N93" i="2"/>
  <c r="B93" i="2"/>
  <c r="K92" i="2"/>
  <c r="J92" i="2"/>
  <c r="I92" i="2"/>
  <c r="H92" i="2"/>
  <c r="G92" i="2"/>
  <c r="F92" i="2"/>
  <c r="E92" i="2"/>
  <c r="D92" i="2"/>
  <c r="N91" i="2"/>
  <c r="B91" i="2"/>
  <c r="K90" i="2"/>
  <c r="J90" i="2"/>
  <c r="I90" i="2"/>
  <c r="H90" i="2"/>
  <c r="G90" i="2"/>
  <c r="F90" i="2"/>
  <c r="D90" i="2"/>
  <c r="B89" i="2"/>
  <c r="K88" i="2"/>
  <c r="J88" i="2"/>
  <c r="H88" i="2"/>
  <c r="G88" i="2"/>
  <c r="F88" i="2"/>
  <c r="D88" i="2"/>
  <c r="N87" i="2"/>
  <c r="B87" i="2"/>
  <c r="K86" i="2"/>
  <c r="J86" i="2"/>
  <c r="I86" i="2"/>
  <c r="H86" i="2"/>
  <c r="G86" i="2"/>
  <c r="F86" i="2"/>
  <c r="E86" i="2"/>
  <c r="L85" i="2" s="1"/>
  <c r="N85" i="2" s="1"/>
  <c r="D86" i="2"/>
  <c r="B85" i="2"/>
  <c r="K84" i="2"/>
  <c r="J84" i="2"/>
  <c r="I84" i="2"/>
  <c r="H84" i="2"/>
  <c r="G84" i="2"/>
  <c r="F84" i="2"/>
  <c r="L83" i="2" s="1"/>
  <c r="N83" i="2" s="1"/>
  <c r="D84" i="2"/>
  <c r="B83" i="2"/>
  <c r="K82" i="2"/>
  <c r="J82" i="2"/>
  <c r="I82" i="2"/>
  <c r="H82" i="2"/>
  <c r="G82" i="2"/>
  <c r="F82" i="2"/>
  <c r="D82" i="2"/>
  <c r="B81" i="2"/>
  <c r="K80" i="2"/>
  <c r="J80" i="2"/>
  <c r="I80" i="2"/>
  <c r="H80" i="2"/>
  <c r="G80" i="2"/>
  <c r="E80" i="2"/>
  <c r="N79" i="2"/>
  <c r="B79" i="2"/>
  <c r="L70" i="2"/>
  <c r="D78" i="2" s="1"/>
  <c r="E78" i="2" s="1"/>
  <c r="F78" i="2" s="1"/>
  <c r="G78" i="2" s="1"/>
  <c r="H78" i="2" s="1"/>
  <c r="K60" i="2"/>
  <c r="J60" i="2"/>
  <c r="I60" i="2"/>
  <c r="H60" i="2"/>
  <c r="G60" i="2"/>
  <c r="F60" i="2"/>
  <c r="E60" i="2"/>
  <c r="D60" i="2"/>
  <c r="N59" i="2"/>
  <c r="B59" i="2"/>
  <c r="K58" i="2"/>
  <c r="J58" i="2"/>
  <c r="I58" i="2"/>
  <c r="H58" i="2"/>
  <c r="G58" i="2"/>
  <c r="F58" i="2"/>
  <c r="E58" i="2"/>
  <c r="L57" i="2" s="1"/>
  <c r="N57" i="2" s="1"/>
  <c r="D58" i="2"/>
  <c r="B57" i="2"/>
  <c r="K56" i="2"/>
  <c r="J56" i="2"/>
  <c r="I56" i="2"/>
  <c r="H56" i="2"/>
  <c r="G56" i="2"/>
  <c r="F56" i="2"/>
  <c r="E56" i="2"/>
  <c r="D56" i="2"/>
  <c r="L55" i="2" s="1"/>
  <c r="N55" i="2" s="1"/>
  <c r="B55" i="2"/>
  <c r="K54" i="2"/>
  <c r="J54" i="2"/>
  <c r="I54" i="2"/>
  <c r="H54" i="2"/>
  <c r="G54" i="2"/>
  <c r="D54" i="2"/>
  <c r="N53" i="2"/>
  <c r="B53" i="2"/>
  <c r="K52" i="2"/>
  <c r="J52" i="2"/>
  <c r="I52" i="2"/>
  <c r="H52" i="2"/>
  <c r="G52" i="2"/>
  <c r="F52" i="2"/>
  <c r="E52" i="2"/>
  <c r="D52" i="2"/>
  <c r="L51" i="2" s="1"/>
  <c r="N51" i="2" s="1"/>
  <c r="B51" i="2"/>
  <c r="K50" i="2"/>
  <c r="J50" i="2"/>
  <c r="I50" i="2"/>
  <c r="H50" i="2"/>
  <c r="G50" i="2"/>
  <c r="F50" i="2"/>
  <c r="E50" i="2"/>
  <c r="D50" i="2"/>
  <c r="B49" i="2"/>
  <c r="K48" i="2"/>
  <c r="J48" i="2"/>
  <c r="I48" i="2"/>
  <c r="H48" i="2"/>
  <c r="G48" i="2"/>
  <c r="F48" i="2"/>
  <c r="E48" i="2"/>
  <c r="D48" i="2"/>
  <c r="L47" i="2"/>
  <c r="N47" i="2" s="1"/>
  <c r="B47" i="2"/>
  <c r="K46" i="2"/>
  <c r="J46" i="2"/>
  <c r="I46" i="2"/>
  <c r="H46" i="2"/>
  <c r="G46" i="2"/>
  <c r="F46" i="2"/>
  <c r="E46" i="2"/>
  <c r="L45" i="2" s="1"/>
  <c r="N45" i="2" s="1"/>
  <c r="D46" i="2"/>
  <c r="B45" i="2"/>
  <c r="K44" i="2"/>
  <c r="J44" i="2"/>
  <c r="I44" i="2"/>
  <c r="H44" i="2"/>
  <c r="G44" i="2"/>
  <c r="F44" i="2"/>
  <c r="E44" i="2"/>
  <c r="D44" i="2"/>
  <c r="L43" i="2" s="1"/>
  <c r="N43" i="2" s="1"/>
  <c r="B43" i="2"/>
  <c r="K42" i="2"/>
  <c r="J42" i="2"/>
  <c r="I42" i="2"/>
  <c r="H42" i="2"/>
  <c r="G42" i="2"/>
  <c r="F42" i="2"/>
  <c r="E42" i="2"/>
  <c r="D42" i="2"/>
  <c r="B41" i="2"/>
  <c r="K40" i="2"/>
  <c r="J40" i="2"/>
  <c r="I40" i="2"/>
  <c r="H40" i="2"/>
  <c r="G40" i="2"/>
  <c r="F40" i="2"/>
  <c r="E40" i="2"/>
  <c r="D40" i="2"/>
  <c r="L39" i="2"/>
  <c r="N39" i="2" s="1"/>
  <c r="B39" i="2"/>
  <c r="K38" i="2"/>
  <c r="J38" i="2"/>
  <c r="I38" i="2"/>
  <c r="H38" i="2"/>
  <c r="F38" i="2"/>
  <c r="E38" i="2"/>
  <c r="D38" i="2"/>
  <c r="B37" i="2"/>
  <c r="K36" i="2"/>
  <c r="J36" i="2"/>
  <c r="I36" i="2"/>
  <c r="H36" i="2"/>
  <c r="F36" i="2"/>
  <c r="E36" i="2"/>
  <c r="D36" i="2"/>
  <c r="B35" i="2"/>
  <c r="K34" i="2"/>
  <c r="J34" i="2"/>
  <c r="I34" i="2"/>
  <c r="G34" i="2"/>
  <c r="F34" i="2"/>
  <c r="E34" i="2"/>
  <c r="D34" i="2"/>
  <c r="N33" i="2"/>
  <c r="B33" i="2"/>
  <c r="K32" i="2"/>
  <c r="J32" i="2"/>
  <c r="I32" i="2"/>
  <c r="H32" i="2"/>
  <c r="G32" i="2"/>
  <c r="F32" i="2"/>
  <c r="E32" i="2"/>
  <c r="N31" i="2"/>
  <c r="B31" i="2"/>
  <c r="J30" i="2"/>
  <c r="H30" i="2"/>
  <c r="G30" i="2"/>
  <c r="F30" i="2"/>
  <c r="N29" i="2"/>
  <c r="B29" i="2"/>
  <c r="K28" i="2"/>
  <c r="J28" i="2"/>
  <c r="I28" i="2"/>
  <c r="H28" i="2"/>
  <c r="G28" i="2"/>
  <c r="F28" i="2"/>
  <c r="E28" i="2"/>
  <c r="B27" i="2"/>
  <c r="K26" i="2"/>
  <c r="J26" i="2"/>
  <c r="H26" i="2"/>
  <c r="G26" i="2"/>
  <c r="F26" i="2"/>
  <c r="D26" i="2"/>
  <c r="N25" i="2"/>
  <c r="B25" i="2"/>
  <c r="K24" i="2"/>
  <c r="J24" i="2"/>
  <c r="I24" i="2"/>
  <c r="H24" i="2"/>
  <c r="G24" i="2"/>
  <c r="E24" i="2"/>
  <c r="B23" i="2"/>
  <c r="K22" i="2"/>
  <c r="J22" i="2"/>
  <c r="H22" i="2"/>
  <c r="G22" i="2"/>
  <c r="F22" i="2"/>
  <c r="E22" i="2"/>
  <c r="D22" i="2"/>
  <c r="B21" i="2"/>
  <c r="K20" i="2"/>
  <c r="J20" i="2"/>
  <c r="I20" i="2"/>
  <c r="H20" i="2"/>
  <c r="G20" i="2"/>
  <c r="F20" i="2"/>
  <c r="E20" i="2"/>
  <c r="D20" i="2"/>
  <c r="N19" i="2"/>
  <c r="B19" i="2"/>
  <c r="K18" i="2"/>
  <c r="J18" i="2"/>
  <c r="I18" i="2"/>
  <c r="H18" i="2"/>
  <c r="G18" i="2"/>
  <c r="F18" i="2"/>
  <c r="D18" i="2"/>
  <c r="B17" i="2"/>
  <c r="K16" i="2"/>
  <c r="J16" i="2"/>
  <c r="I16" i="2"/>
  <c r="G16" i="2"/>
  <c r="F16" i="2"/>
  <c r="E16" i="2"/>
  <c r="D16" i="2"/>
  <c r="B15" i="2"/>
  <c r="D14" i="2"/>
  <c r="L41" i="2" l="1"/>
  <c r="N41" i="2" s="1"/>
  <c r="L49" i="2"/>
  <c r="N49" i="2" s="1"/>
  <c r="L60" i="2"/>
  <c r="N60" i="2" s="1"/>
  <c r="L107" i="2"/>
  <c r="N107" i="2" s="1"/>
  <c r="L115" i="2"/>
  <c r="N115" i="2" s="1"/>
  <c r="D112" i="2"/>
  <c r="D96" i="2"/>
  <c r="L95" i="2" s="1"/>
  <c r="N95" i="2" s="1"/>
  <c r="E90" i="2"/>
  <c r="L89" i="2" s="1"/>
  <c r="N89" i="2" s="1"/>
  <c r="E82" i="2"/>
  <c r="L81" i="2" s="1"/>
  <c r="N81" i="2" s="1"/>
  <c r="F80" i="2"/>
  <c r="E54" i="2"/>
  <c r="G36" i="2"/>
  <c r="L35" i="2" s="1"/>
  <c r="N35" i="2" s="1"/>
  <c r="D28" i="2"/>
  <c r="L27" i="2" s="1"/>
  <c r="N27" i="2" s="1"/>
  <c r="E18" i="2"/>
  <c r="L17" i="2" s="1"/>
  <c r="N17" i="2" s="1"/>
  <c r="E14" i="2"/>
  <c r="F14" i="2" s="1"/>
  <c r="G14" i="2" s="1"/>
  <c r="H14" i="2" s="1"/>
  <c r="G104" i="2"/>
  <c r="E102" i="2"/>
  <c r="D94" i="2"/>
  <c r="G38" i="2"/>
  <c r="F24" i="2"/>
  <c r="D24" i="2"/>
  <c r="I22" i="2"/>
  <c r="L21" i="2" s="1"/>
  <c r="N21" i="2" s="1"/>
  <c r="L37" i="2"/>
  <c r="N37" i="2" s="1"/>
  <c r="J78" i="2"/>
  <c r="I78" i="2"/>
  <c r="K78" i="2" s="1"/>
  <c r="L103" i="2"/>
  <c r="N103" i="2" s="1"/>
  <c r="N14" i="2" l="1"/>
  <c r="N11" i="2" s="1"/>
  <c r="L23" i="2"/>
  <c r="N23" i="2" s="1"/>
  <c r="I14" i="2"/>
  <c r="K14" i="2" s="1"/>
  <c r="J14" i="2"/>
  <c r="N78" i="2"/>
  <c r="N75" i="2" s="1"/>
</calcChain>
</file>

<file path=xl/sharedStrings.xml><?xml version="1.0" encoding="utf-8"?>
<sst xmlns="http://schemas.openxmlformats.org/spreadsheetml/2006/main" count="145" uniqueCount="66">
  <si>
    <t xml:space="preserve">УТВЕРЖДАЮ : </t>
  </si>
  <si>
    <t>Льготная категория</t>
  </si>
  <si>
    <t>Заявлено</t>
  </si>
  <si>
    <t>Фактически</t>
  </si>
  <si>
    <t>Сидорова О.Ф.</t>
  </si>
  <si>
    <t>на выдачу продуктов питания</t>
  </si>
  <si>
    <t>ИТОГО</t>
  </si>
  <si>
    <t>КОЛИЧЕСТВО ПРОДУКТОВ ПИТАНИЯ,  ПОДЛЕЖАЩЕЕ ЗАКЛАДКЕ В БЛЮДО</t>
  </si>
  <si>
    <t>каша гречневая с маслом</t>
  </si>
  <si>
    <t>котлета мясная</t>
  </si>
  <si>
    <t>хлеб масло</t>
  </si>
  <si>
    <t>компот из сухофруктов</t>
  </si>
  <si>
    <t>горошек консервированый</t>
  </si>
  <si>
    <t>Стоимость 1 порции</t>
  </si>
  <si>
    <t>Кол-во продуктов (кг)</t>
  </si>
  <si>
    <t>Цена, рос.руб</t>
  </si>
  <si>
    <t>Сумма, рос.руб</t>
  </si>
  <si>
    <t>Наименование продуктов</t>
  </si>
  <si>
    <t>Норма на 1 чел. (гр)</t>
  </si>
  <si>
    <t>Ед. изм.</t>
  </si>
  <si>
    <t>яблоко</t>
  </si>
  <si>
    <t>кг</t>
  </si>
  <si>
    <t>филе</t>
  </si>
  <si>
    <t>лук репчатый</t>
  </si>
  <si>
    <t xml:space="preserve">масло сливочное </t>
  </si>
  <si>
    <t>масло растительное</t>
  </si>
  <si>
    <t>соль</t>
  </si>
  <si>
    <t>яйцо</t>
  </si>
  <si>
    <t>шт</t>
  </si>
  <si>
    <t>крупа гречневая</t>
  </si>
  <si>
    <t>сахар</t>
  </si>
  <si>
    <t>сухофрукты</t>
  </si>
  <si>
    <t>молоко</t>
  </si>
  <si>
    <t>паста томатная</t>
  </si>
  <si>
    <t>картофель</t>
  </si>
  <si>
    <t>свекла</t>
  </si>
  <si>
    <t>рис</t>
  </si>
  <si>
    <t>капуста</t>
  </si>
  <si>
    <t>хлеб пшеничный в\с</t>
  </si>
  <si>
    <t xml:space="preserve">кофейный напиток </t>
  </si>
  <si>
    <t>карамель</t>
  </si>
  <si>
    <t>Двойн.цена</t>
  </si>
  <si>
    <t>Теоритический выход блюда (грамм)</t>
  </si>
  <si>
    <t>Фактический выход блюда (грамм)</t>
  </si>
  <si>
    <t xml:space="preserve">Выдал________Попова Т.В.                    Получил__________ Попова Т.В.                      Медсестра__________  Поддубная И.Н.  </t>
  </si>
  <si>
    <t>завтрак</t>
  </si>
  <si>
    <t>лагерь</t>
  </si>
  <si>
    <t>картофельное пюре с маслом</t>
  </si>
  <si>
    <t>тефтеля рыбная в сетан.соусе</t>
  </si>
  <si>
    <t>помидор свежий</t>
  </si>
  <si>
    <t>чай с сахаром</t>
  </si>
  <si>
    <t>хлеб пшеничный с сыром</t>
  </si>
  <si>
    <t>рыба морожен.</t>
  </si>
  <si>
    <t>морковь</t>
  </si>
  <si>
    <t>масло раст.</t>
  </si>
  <si>
    <t>лук</t>
  </si>
  <si>
    <t>масло сливочное</t>
  </si>
  <si>
    <t>томатная паста</t>
  </si>
  <si>
    <t>сметана</t>
  </si>
  <si>
    <t>кофейный напиток</t>
  </si>
  <si>
    <t>сок фруктовый</t>
  </si>
  <si>
    <t>сыр</t>
  </si>
  <si>
    <t xml:space="preserve">Выдал_________Попова Т.В.                       Получил__________ Попова Т.В.                      Медсестра__________  Поддубная И.Н.  </t>
  </si>
  <si>
    <t>обед</t>
  </si>
  <si>
    <t>Директор ГБОУ "СШ с.Петропавловка Шахтерского м.о."</t>
  </si>
  <si>
    <t>Директор ГБОУ "СШ с.Петропавловка Шахтерского М.О."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</si>
</sst>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7" x14ac:knownFonts="1">
    <font>
      <sz val="10"/>
      <color theme="1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0" fontId="5" fillId="0" borderId="0" xfId="0" applyFont="1"/>
    <xf numFmtId="0" fontId="6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3" fillId="0" borderId="0" xfId="1" applyFont="1" applyBorder="1" applyAlignment="1">
      <alignment vertical="center" wrapText="1"/>
    </xf>
    <xf numFmtId="0" fontId="1" fillId="0" borderId="0" xfId="0" applyFont="1" applyBorder="1"/>
    <xf numFmtId="0" fontId="3" fillId="0" borderId="0" xfId="0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6" fontId="2" fillId="0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0" borderId="1" xfId="1" applyFont="1" applyFill="1" applyBorder="1" applyAlignment="1">
      <alignment horizontal="center"/>
    </xf>
    <xf numFmtId="0" fontId="6" fillId="0" borderId="0" xfId="1" applyFont="1" applyBorder="1" applyAlignment="1">
      <alignment wrapText="1"/>
    </xf>
    <xf numFmtId="0" fontId="3" fillId="0" borderId="0" xfId="0" applyFont="1" applyFill="1" applyBorder="1" applyAlignment="1"/>
    <xf numFmtId="0" fontId="6" fillId="0" borderId="0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2" fontId="3" fillId="0" borderId="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/>
    <xf numFmtId="2" fontId="3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Fill="1" applyBorder="1"/>
    <xf numFmtId="164" fontId="1" fillId="3" borderId="11" xfId="0" applyNumberFormat="1" applyFont="1" applyFill="1" applyBorder="1"/>
    <xf numFmtId="0" fontId="1" fillId="2" borderId="13" xfId="0" applyFont="1" applyFill="1" applyBorder="1"/>
    <xf numFmtId="164" fontId="1" fillId="0" borderId="12" xfId="0" applyNumberFormat="1" applyFont="1" applyFill="1" applyBorder="1"/>
    <xf numFmtId="164" fontId="1" fillId="3" borderId="12" xfId="0" applyNumberFormat="1" applyFont="1" applyFill="1" applyBorder="1"/>
    <xf numFmtId="0" fontId="5" fillId="0" borderId="0" xfId="0" applyFont="1" applyFill="1"/>
    <xf numFmtId="0" fontId="1" fillId="4" borderId="13" xfId="0" applyFont="1" applyFill="1" applyBorder="1"/>
    <xf numFmtId="0" fontId="5" fillId="0" borderId="0" xfId="0" applyFont="1" applyFill="1" applyAlignment="1">
      <alignment wrapText="1"/>
    </xf>
    <xf numFmtId="0" fontId="1" fillId="0" borderId="13" xfId="0" applyFont="1" applyFill="1" applyBorder="1"/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4" fillId="0" borderId="0" xfId="0" applyFont="1"/>
    <xf numFmtId="0" fontId="1" fillId="3" borderId="13" xfId="0" applyFont="1" applyFill="1" applyBorder="1"/>
    <xf numFmtId="164" fontId="1" fillId="0" borderId="14" xfId="0" applyNumberFormat="1" applyFont="1" applyFill="1" applyBorder="1"/>
    <xf numFmtId="164" fontId="1" fillId="0" borderId="8" xfId="0" applyNumberFormat="1" applyFont="1" applyFill="1" applyBorder="1"/>
    <xf numFmtId="1" fontId="1" fillId="2" borderId="13" xfId="0" applyNumberFormat="1" applyFont="1" applyFill="1" applyBorder="1"/>
    <xf numFmtId="1" fontId="1" fillId="2" borderId="2" xfId="0" applyNumberFormat="1" applyFont="1" applyFill="1" applyBorder="1"/>
    <xf numFmtId="2" fontId="1" fillId="0" borderId="1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1" fillId="0" borderId="0" xfId="0" applyFont="1" applyAlignment="1">
      <alignment wrapText="1"/>
    </xf>
    <xf numFmtId="49" fontId="2" fillId="0" borderId="1" xfId="1" applyNumberFormat="1" applyFont="1" applyFill="1" applyBorder="1" applyAlignment="1">
      <alignment horizontal="center"/>
    </xf>
    <xf numFmtId="164" fontId="1" fillId="4" borderId="1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2" fontId="1" fillId="2" borderId="2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/>
    </xf>
    <xf numFmtId="2" fontId="2" fillId="0" borderId="10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5" fontId="1" fillId="0" borderId="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topLeftCell="A58" workbookViewId="0">
      <selection activeCell="D67" sqref="D67:J67"/>
    </sheetView>
  </sheetViews>
  <sheetFormatPr defaultRowHeight="12.75" x14ac:dyDescent="0.2"/>
  <cols>
    <col min="1" max="1" width="19.140625" customWidth="1"/>
    <col min="4" max="4" width="13" customWidth="1"/>
    <col min="5" max="5" width="12.140625" customWidth="1"/>
    <col min="7" max="7" width="11.28515625" customWidth="1"/>
    <col min="8" max="8" width="14.85546875" customWidth="1"/>
    <col min="9" max="9" width="21.140625" customWidth="1"/>
  </cols>
  <sheetData>
    <row r="1" spans="1:14" ht="15.75" x14ac:dyDescent="0.25">
      <c r="A1" s="2" t="s">
        <v>0</v>
      </c>
      <c r="B1" s="3"/>
      <c r="C1" s="3"/>
      <c r="D1" s="93"/>
      <c r="E1" s="93"/>
      <c r="F1" s="93"/>
      <c r="G1" s="93"/>
      <c r="H1" s="4"/>
      <c r="I1" s="4"/>
      <c r="J1" s="4"/>
      <c r="K1" s="5"/>
      <c r="L1" s="6"/>
      <c r="M1" s="7"/>
    </row>
    <row r="2" spans="1:14" ht="25.5" x14ac:dyDescent="0.25">
      <c r="A2" s="94"/>
      <c r="B2" s="94"/>
      <c r="C2" s="3"/>
      <c r="D2" s="4"/>
      <c r="E2" s="4"/>
      <c r="F2" s="4"/>
      <c r="G2" s="4"/>
      <c r="H2" s="4"/>
      <c r="I2" s="4"/>
      <c r="J2" s="4"/>
      <c r="K2" s="8" t="s">
        <v>1</v>
      </c>
      <c r="L2" s="9" t="s">
        <v>2</v>
      </c>
      <c r="M2" s="10" t="s">
        <v>3</v>
      </c>
    </row>
    <row r="3" spans="1:14" ht="15.75" customHeight="1" x14ac:dyDescent="0.25">
      <c r="A3" s="11" t="s">
        <v>4</v>
      </c>
      <c r="B3" s="12"/>
      <c r="C3" s="12"/>
      <c r="D3" s="95">
        <v>45828</v>
      </c>
      <c r="E3" s="96"/>
      <c r="F3" s="96"/>
      <c r="G3" s="96"/>
      <c r="H3" s="96"/>
      <c r="I3" s="96"/>
      <c r="J3" s="96"/>
      <c r="K3" s="13" t="s">
        <v>63</v>
      </c>
      <c r="L3" s="14">
        <v>15</v>
      </c>
      <c r="M3" s="14">
        <v>15</v>
      </c>
    </row>
    <row r="4" spans="1:14" ht="78" customHeight="1" x14ac:dyDescent="0.25">
      <c r="A4" s="15" t="s">
        <v>64</v>
      </c>
      <c r="B4" s="3"/>
      <c r="C4" s="3"/>
      <c r="D4" s="96" t="s">
        <v>5</v>
      </c>
      <c r="E4" s="96"/>
      <c r="F4" s="96"/>
      <c r="G4" s="96"/>
      <c r="H4" s="96"/>
      <c r="I4" s="96"/>
      <c r="J4" s="96"/>
      <c r="K4" s="16"/>
      <c r="L4" s="14"/>
      <c r="M4" s="14"/>
    </row>
    <row r="5" spans="1:14" ht="15.75" x14ac:dyDescent="0.25">
      <c r="A5" s="17"/>
      <c r="B5" s="3"/>
      <c r="C5" s="3"/>
      <c r="D5" s="4"/>
      <c r="E5" s="4"/>
      <c r="F5" s="4"/>
      <c r="G5" s="4"/>
      <c r="H5" s="4"/>
      <c r="I5" s="18"/>
      <c r="J5" s="18"/>
      <c r="K5" s="16" t="s">
        <v>46</v>
      </c>
      <c r="L5" s="14"/>
      <c r="M5" s="14"/>
    </row>
    <row r="6" spans="1:14" ht="15.75" x14ac:dyDescent="0.25">
      <c r="A6" s="19"/>
      <c r="B6" s="3"/>
      <c r="C6" s="3"/>
      <c r="D6" s="4"/>
      <c r="E6" s="4"/>
      <c r="F6" s="4"/>
      <c r="G6" s="4"/>
      <c r="H6" s="4"/>
      <c r="I6" s="18"/>
      <c r="J6" s="18"/>
      <c r="K6" s="20" t="s">
        <v>6</v>
      </c>
      <c r="L6" s="21">
        <v>15</v>
      </c>
      <c r="M6" s="21">
        <v>15</v>
      </c>
    </row>
    <row r="7" spans="1:14" ht="15.75" x14ac:dyDescent="0.25">
      <c r="A7" s="19"/>
      <c r="B7" s="3"/>
      <c r="C7" s="3"/>
      <c r="D7" s="4"/>
      <c r="E7" s="4"/>
      <c r="F7" s="4"/>
      <c r="G7" s="4"/>
      <c r="H7" s="4"/>
      <c r="I7" s="18"/>
      <c r="J7" s="18"/>
      <c r="K7" s="22"/>
      <c r="L7" s="23"/>
      <c r="M7" s="23"/>
    </row>
    <row r="8" spans="1:14" ht="15.75" customHeight="1" x14ac:dyDescent="0.25">
      <c r="A8" s="24"/>
      <c r="B8" s="25"/>
      <c r="C8" s="25"/>
      <c r="D8" s="97" t="s">
        <v>7</v>
      </c>
      <c r="E8" s="98"/>
      <c r="F8" s="98"/>
      <c r="G8" s="98"/>
      <c r="H8" s="98"/>
      <c r="I8" s="98"/>
      <c r="J8" s="98"/>
      <c r="K8" s="26"/>
      <c r="L8" s="27"/>
      <c r="M8" s="27"/>
    </row>
    <row r="9" spans="1:14" ht="15" customHeight="1" x14ac:dyDescent="0.25">
      <c r="A9" s="24"/>
      <c r="B9" s="25"/>
      <c r="C9" s="25"/>
      <c r="D9" s="99"/>
      <c r="E9" s="100"/>
      <c r="F9" s="100"/>
      <c r="G9" s="100"/>
      <c r="H9" s="100"/>
      <c r="I9" s="100"/>
      <c r="J9" s="100"/>
      <c r="K9" s="28"/>
      <c r="L9" s="29"/>
      <c r="M9" s="29"/>
    </row>
    <row r="10" spans="1:14" ht="11.25" customHeight="1" x14ac:dyDescent="0.25">
      <c r="A10" s="24"/>
      <c r="B10" s="25"/>
      <c r="C10" s="25"/>
      <c r="D10" s="108" t="s">
        <v>8</v>
      </c>
      <c r="E10" s="108" t="s">
        <v>9</v>
      </c>
      <c r="F10" s="108" t="s">
        <v>10</v>
      </c>
      <c r="G10" s="108" t="s">
        <v>11</v>
      </c>
      <c r="H10" s="112"/>
      <c r="I10" s="110" t="s">
        <v>12</v>
      </c>
      <c r="J10" s="111"/>
      <c r="K10" s="111"/>
      <c r="L10" s="31"/>
      <c r="M10" s="31"/>
      <c r="N10" s="7"/>
    </row>
    <row r="11" spans="1:14" ht="15.75" customHeight="1" x14ac:dyDescent="0.25">
      <c r="A11" s="24"/>
      <c r="B11" s="25"/>
      <c r="C11" s="25"/>
      <c r="D11" s="108"/>
      <c r="E11" s="108"/>
      <c r="F11" s="108"/>
      <c r="G11" s="108"/>
      <c r="H11" s="108"/>
      <c r="I11" s="110"/>
      <c r="J11" s="111"/>
      <c r="K11" s="111"/>
      <c r="L11" s="101" t="s">
        <v>13</v>
      </c>
      <c r="M11" s="102"/>
      <c r="N11" s="32">
        <f>N14/M6</f>
        <v>71.248000000000019</v>
      </c>
    </row>
    <row r="12" spans="1:14" ht="39.75" customHeight="1" x14ac:dyDescent="0.25">
      <c r="A12" s="24"/>
      <c r="B12" s="25"/>
      <c r="C12" s="25"/>
      <c r="D12" s="109"/>
      <c r="E12" s="109"/>
      <c r="F12" s="109"/>
      <c r="G12" s="108"/>
      <c r="H12" s="109"/>
      <c r="I12" s="110"/>
      <c r="J12" s="111"/>
      <c r="K12" s="111"/>
      <c r="L12" s="103" t="s">
        <v>14</v>
      </c>
      <c r="M12" s="105" t="s">
        <v>15</v>
      </c>
      <c r="N12" s="105" t="s">
        <v>16</v>
      </c>
    </row>
    <row r="13" spans="1:14" ht="12.75" customHeight="1" x14ac:dyDescent="0.2">
      <c r="A13" s="80" t="s">
        <v>17</v>
      </c>
      <c r="B13" s="98" t="s">
        <v>18</v>
      </c>
      <c r="C13" s="103" t="s">
        <v>19</v>
      </c>
      <c r="D13" s="30"/>
      <c r="E13" s="33"/>
      <c r="F13" s="33"/>
      <c r="G13" s="109"/>
      <c r="H13" s="34"/>
      <c r="I13" s="110"/>
      <c r="J13" s="111"/>
      <c r="K13" s="111"/>
      <c r="L13" s="104"/>
      <c r="M13" s="105"/>
      <c r="N13" s="105"/>
    </row>
    <row r="14" spans="1:14" ht="31.9" customHeight="1" x14ac:dyDescent="0.25">
      <c r="A14" s="80"/>
      <c r="B14" s="106"/>
      <c r="C14" s="107"/>
      <c r="D14" s="35">
        <f>L6</f>
        <v>15</v>
      </c>
      <c r="E14" s="36">
        <f>D14</f>
        <v>15</v>
      </c>
      <c r="F14" s="36">
        <f>E14</f>
        <v>15</v>
      </c>
      <c r="G14" s="36">
        <f>F14</f>
        <v>15</v>
      </c>
      <c r="H14" s="36">
        <f>G14</f>
        <v>15</v>
      </c>
      <c r="I14" s="36">
        <f>H14</f>
        <v>15</v>
      </c>
      <c r="J14" s="36">
        <f>H14</f>
        <v>15</v>
      </c>
      <c r="K14" s="36">
        <f>I14</f>
        <v>15</v>
      </c>
      <c r="L14" s="37"/>
      <c r="M14" s="38"/>
      <c r="N14" s="39">
        <f>SUM(N15:N60)</f>
        <v>1068.7200000000003</v>
      </c>
    </row>
    <row r="15" spans="1:14" ht="15.75" customHeight="1" x14ac:dyDescent="0.25">
      <c r="A15" s="113" t="s">
        <v>20</v>
      </c>
      <c r="B15" s="74">
        <f>SUM(D15:K15)</f>
        <v>0</v>
      </c>
      <c r="C15" s="115" t="s">
        <v>21</v>
      </c>
      <c r="D15" s="40"/>
      <c r="E15" s="40"/>
      <c r="F15" s="40"/>
      <c r="G15" s="40"/>
      <c r="H15" s="40"/>
      <c r="I15" s="40"/>
      <c r="J15" s="40"/>
      <c r="K15" s="40"/>
      <c r="L15" s="116"/>
      <c r="M15" s="92"/>
      <c r="N15" s="78"/>
    </row>
    <row r="16" spans="1:14" ht="15.75" customHeight="1" x14ac:dyDescent="0.25">
      <c r="A16" s="114"/>
      <c r="B16" s="74"/>
      <c r="C16" s="115"/>
      <c r="D16" s="42" t="str">
        <f>IF(D15&gt;0,$D$14*D15/1000,"")</f>
        <v/>
      </c>
      <c r="E16" s="42" t="str">
        <f>IF(E15&gt;0,$D$14*E15/1000,"")</f>
        <v/>
      </c>
      <c r="F16" s="42" t="str">
        <f>IF(F15&gt;0,$D$14*F15/1000,"")</f>
        <v/>
      </c>
      <c r="G16" s="42" t="str">
        <f>IF(G15&gt;0,$D$14*G15/1000,"")</f>
        <v/>
      </c>
      <c r="H16" s="42"/>
      <c r="I16" s="42" t="str">
        <f>IF(I15&gt;0,$D$14*I15/1000,"")</f>
        <v/>
      </c>
      <c r="J16" s="42" t="str">
        <f>IF(J15&gt;0,$D$14*J15/1000,"")</f>
        <v/>
      </c>
      <c r="K16" s="43" t="str">
        <f>IF(K15&gt;0,$D$14*K15/1000,"")</f>
        <v/>
      </c>
      <c r="L16" s="117"/>
      <c r="M16" s="77"/>
      <c r="N16" s="79"/>
    </row>
    <row r="17" spans="1:14" ht="15.75" customHeight="1" x14ac:dyDescent="0.25">
      <c r="A17" s="113" t="s">
        <v>22</v>
      </c>
      <c r="B17" s="74">
        <f>SUM(D17:K17)</f>
        <v>53</v>
      </c>
      <c r="C17" s="74" t="s">
        <v>21</v>
      </c>
      <c r="D17" s="44"/>
      <c r="E17" s="40">
        <v>53</v>
      </c>
      <c r="F17" s="40"/>
      <c r="G17" s="40"/>
      <c r="H17" s="40"/>
      <c r="I17" s="40"/>
      <c r="J17" s="40"/>
      <c r="K17" s="40"/>
      <c r="L17" s="75">
        <f>SUM(D18:K18)</f>
        <v>0.79500000000000004</v>
      </c>
      <c r="M17" s="77">
        <v>395</v>
      </c>
      <c r="N17" s="78">
        <f>L17*M17</f>
        <v>314.02500000000003</v>
      </c>
    </row>
    <row r="18" spans="1:14" ht="15.75" customHeight="1" x14ac:dyDescent="0.25">
      <c r="A18" s="114"/>
      <c r="B18" s="74"/>
      <c r="C18" s="74"/>
      <c r="D18" s="45" t="str">
        <f t="shared" ref="D18:K18" si="0">IF(D17&gt;0,$D$14*D17/1000,"")</f>
        <v/>
      </c>
      <c r="E18" s="46">
        <f t="shared" si="0"/>
        <v>0.79500000000000004</v>
      </c>
      <c r="F18" s="45" t="str">
        <f t="shared" si="0"/>
        <v/>
      </c>
      <c r="G18" s="45" t="str">
        <f t="shared" si="0"/>
        <v/>
      </c>
      <c r="H18" s="45" t="str">
        <f t="shared" si="0"/>
        <v/>
      </c>
      <c r="I18" s="45" t="str">
        <f t="shared" si="0"/>
        <v/>
      </c>
      <c r="J18" s="45" t="str">
        <f t="shared" si="0"/>
        <v/>
      </c>
      <c r="K18" s="45" t="str">
        <f t="shared" si="0"/>
        <v/>
      </c>
      <c r="L18" s="76"/>
      <c r="M18" s="77"/>
      <c r="N18" s="79"/>
    </row>
    <row r="19" spans="1:14" ht="15.75" customHeight="1" x14ac:dyDescent="0.25">
      <c r="A19" s="113" t="s">
        <v>23</v>
      </c>
      <c r="B19" s="74">
        <f>SUM(D19:K19)</f>
        <v>0</v>
      </c>
      <c r="C19" s="74" t="s">
        <v>21</v>
      </c>
      <c r="D19" s="44"/>
      <c r="E19" s="40"/>
      <c r="F19" s="40"/>
      <c r="G19" s="40"/>
      <c r="H19" s="40"/>
      <c r="I19" s="40"/>
      <c r="J19" s="40"/>
      <c r="K19" s="40"/>
      <c r="L19" s="75"/>
      <c r="M19" s="77">
        <v>60</v>
      </c>
      <c r="N19" s="78">
        <f>L19*M19</f>
        <v>0</v>
      </c>
    </row>
    <row r="20" spans="1:14" ht="15.75" customHeight="1" x14ac:dyDescent="0.25">
      <c r="A20" s="114"/>
      <c r="B20" s="74"/>
      <c r="C20" s="74"/>
      <c r="D20" s="46" t="str">
        <f t="shared" ref="D20:K20" si="1">IF(D19&gt;0,$D$14*D19/1000,"")</f>
        <v/>
      </c>
      <c r="E20" s="46" t="str">
        <f t="shared" si="1"/>
        <v/>
      </c>
      <c r="F20" s="45" t="str">
        <f t="shared" si="1"/>
        <v/>
      </c>
      <c r="G20" s="45" t="str">
        <f t="shared" si="1"/>
        <v/>
      </c>
      <c r="H20" s="45" t="str">
        <f t="shared" si="1"/>
        <v/>
      </c>
      <c r="I20" s="45" t="str">
        <f t="shared" si="1"/>
        <v/>
      </c>
      <c r="J20" s="45" t="str">
        <f t="shared" si="1"/>
        <v/>
      </c>
      <c r="K20" s="45" t="str">
        <f t="shared" si="1"/>
        <v/>
      </c>
      <c r="L20" s="76"/>
      <c r="M20" s="77"/>
      <c r="N20" s="79"/>
    </row>
    <row r="21" spans="1:14" ht="15.75" customHeight="1" x14ac:dyDescent="0.25">
      <c r="A21" s="113" t="s">
        <v>12</v>
      </c>
      <c r="B21" s="74">
        <f>SUM(D21:K21)</f>
        <v>100</v>
      </c>
      <c r="C21" s="74" t="s">
        <v>21</v>
      </c>
      <c r="D21" s="44"/>
      <c r="E21" s="40"/>
      <c r="F21" s="40"/>
      <c r="G21" s="40"/>
      <c r="H21" s="40"/>
      <c r="I21" s="40">
        <v>100</v>
      </c>
      <c r="J21" s="40"/>
      <c r="K21" s="40"/>
      <c r="L21" s="75">
        <f>SUM(D22:K22)</f>
        <v>1.5</v>
      </c>
      <c r="M21" s="77">
        <v>225</v>
      </c>
      <c r="N21" s="78">
        <f>L21*M21</f>
        <v>337.5</v>
      </c>
    </row>
    <row r="22" spans="1:14" ht="15.75" customHeight="1" x14ac:dyDescent="0.25">
      <c r="A22" s="114"/>
      <c r="B22" s="74"/>
      <c r="C22" s="74"/>
      <c r="D22" s="46" t="str">
        <f t="shared" ref="D22:K22" si="2">IF(D21&gt;0,$D$14*D21/1000,"")</f>
        <v/>
      </c>
      <c r="E22" s="46" t="str">
        <f t="shared" si="2"/>
        <v/>
      </c>
      <c r="F22" s="45" t="str">
        <f t="shared" si="2"/>
        <v/>
      </c>
      <c r="G22" s="45" t="str">
        <f t="shared" si="2"/>
        <v/>
      </c>
      <c r="H22" s="45" t="str">
        <f t="shared" si="2"/>
        <v/>
      </c>
      <c r="I22" s="45">
        <f t="shared" si="2"/>
        <v>1.5</v>
      </c>
      <c r="J22" s="45" t="str">
        <f t="shared" si="2"/>
        <v/>
      </c>
      <c r="K22" s="45" t="str">
        <f t="shared" si="2"/>
        <v/>
      </c>
      <c r="L22" s="76"/>
      <c r="M22" s="77"/>
      <c r="N22" s="79"/>
    </row>
    <row r="23" spans="1:14" ht="15.75" customHeight="1" x14ac:dyDescent="0.25">
      <c r="A23" s="73" t="s">
        <v>24</v>
      </c>
      <c r="B23" s="74">
        <f>SUM(D23:K23)</f>
        <v>25</v>
      </c>
      <c r="C23" s="74" t="s">
        <v>21</v>
      </c>
      <c r="D23" s="44">
        <v>15</v>
      </c>
      <c r="E23" s="40"/>
      <c r="F23" s="40">
        <v>10</v>
      </c>
      <c r="G23" s="40"/>
      <c r="H23" s="40"/>
      <c r="I23" s="40"/>
      <c r="J23" s="40"/>
      <c r="K23" s="40"/>
      <c r="L23" s="75">
        <f>SUM(D24:K24)</f>
        <v>0.375</v>
      </c>
      <c r="M23" s="77">
        <v>740</v>
      </c>
      <c r="N23" s="78">
        <f>L23*M23</f>
        <v>277.5</v>
      </c>
    </row>
    <row r="24" spans="1:14" ht="15.75" customHeight="1" x14ac:dyDescent="0.25">
      <c r="A24" s="73"/>
      <c r="B24" s="74"/>
      <c r="C24" s="74"/>
      <c r="D24" s="45">
        <f t="shared" ref="D24:K24" si="3">IF(D23&gt;0,$D$14*D23/1000,"")</f>
        <v>0.22500000000000001</v>
      </c>
      <c r="E24" s="42" t="str">
        <f t="shared" si="3"/>
        <v/>
      </c>
      <c r="F24" s="43">
        <f t="shared" si="3"/>
        <v>0.15</v>
      </c>
      <c r="G24" s="42" t="str">
        <f t="shared" si="3"/>
        <v/>
      </c>
      <c r="H24" s="42" t="str">
        <f t="shared" si="3"/>
        <v/>
      </c>
      <c r="I24" s="42" t="str">
        <f t="shared" si="3"/>
        <v/>
      </c>
      <c r="J24" s="42" t="str">
        <f t="shared" si="3"/>
        <v/>
      </c>
      <c r="K24" s="42" t="str">
        <f t="shared" si="3"/>
        <v/>
      </c>
      <c r="L24" s="76"/>
      <c r="M24" s="77"/>
      <c r="N24" s="79"/>
    </row>
    <row r="25" spans="1:14" s="47" customFormat="1" ht="15.75" customHeight="1" x14ac:dyDescent="0.25">
      <c r="A25" s="73" t="s">
        <v>25</v>
      </c>
      <c r="B25" s="74">
        <f>SUM(D25:K25)</f>
        <v>10</v>
      </c>
      <c r="C25" s="74" t="s">
        <v>21</v>
      </c>
      <c r="D25" s="44"/>
      <c r="E25" s="40">
        <v>10</v>
      </c>
      <c r="F25" s="40"/>
      <c r="G25" s="40"/>
      <c r="H25" s="40"/>
      <c r="I25" s="40"/>
      <c r="J25" s="40"/>
      <c r="K25" s="40"/>
      <c r="L25" s="75">
        <v>0.12</v>
      </c>
      <c r="M25" s="77">
        <v>136</v>
      </c>
      <c r="N25" s="78">
        <f>L25*M25</f>
        <v>16.32</v>
      </c>
    </row>
    <row r="26" spans="1:14" s="47" customFormat="1" ht="15.75" customHeight="1" x14ac:dyDescent="0.25">
      <c r="A26" s="73"/>
      <c r="B26" s="74"/>
      <c r="C26" s="74"/>
      <c r="D26" s="46" t="str">
        <f>IF(D25&gt;0,$D$14*D25/1000,"")</f>
        <v/>
      </c>
      <c r="E26" s="43">
        <v>0.12</v>
      </c>
      <c r="F26" s="42" t="str">
        <f>IF(F25&gt;0,$D$14*F25/1000,"")</f>
        <v/>
      </c>
      <c r="G26" s="42" t="str">
        <f>IF(G25&gt;0,$D$14*G25/1000,"")</f>
        <v/>
      </c>
      <c r="H26" s="42" t="str">
        <f>IF(H25&gt;0,$D$14*H25/1000,"")</f>
        <v/>
      </c>
      <c r="I26" s="42"/>
      <c r="J26" s="42" t="str">
        <f>IF(J25&gt;0,$D$14*J25/1000,"")</f>
        <v/>
      </c>
      <c r="K26" s="42" t="str">
        <f>IF(K25&gt;0,$D$14*K25/1000,"")</f>
        <v/>
      </c>
      <c r="L26" s="76"/>
      <c r="M26" s="77"/>
      <c r="N26" s="79"/>
    </row>
    <row r="27" spans="1:14" ht="15.75" customHeight="1" x14ac:dyDescent="0.25">
      <c r="A27" s="73" t="s">
        <v>26</v>
      </c>
      <c r="B27" s="74">
        <f>SUM(D27:K27)</f>
        <v>2</v>
      </c>
      <c r="C27" s="74" t="s">
        <v>21</v>
      </c>
      <c r="D27" s="44">
        <v>2</v>
      </c>
      <c r="E27" s="44"/>
      <c r="F27" s="44"/>
      <c r="G27" s="44"/>
      <c r="H27" s="48"/>
      <c r="I27" s="44"/>
      <c r="J27" s="44"/>
      <c r="K27" s="44"/>
      <c r="L27" s="75">
        <f>SUM(D28:K28)</f>
        <v>0.03</v>
      </c>
      <c r="M27" s="77">
        <v>37</v>
      </c>
      <c r="N27" s="78">
        <f>L27*M27</f>
        <v>1.1099999999999999</v>
      </c>
    </row>
    <row r="28" spans="1:14" ht="15.75" customHeight="1" x14ac:dyDescent="0.25">
      <c r="A28" s="73"/>
      <c r="B28" s="74"/>
      <c r="C28" s="74"/>
      <c r="D28" s="45">
        <f t="shared" ref="D28:K28" si="4">IF(D27&gt;0,$D$14*D27/1000,"")</f>
        <v>0.03</v>
      </c>
      <c r="E28" s="43" t="str">
        <f t="shared" si="4"/>
        <v/>
      </c>
      <c r="F28" s="42" t="str">
        <f t="shared" si="4"/>
        <v/>
      </c>
      <c r="G28" s="42" t="str">
        <f t="shared" si="4"/>
        <v/>
      </c>
      <c r="H28" s="42" t="str">
        <f t="shared" si="4"/>
        <v/>
      </c>
      <c r="I28" s="42" t="str">
        <f t="shared" si="4"/>
        <v/>
      </c>
      <c r="J28" s="42" t="str">
        <f t="shared" si="4"/>
        <v/>
      </c>
      <c r="K28" s="42" t="str">
        <f t="shared" si="4"/>
        <v/>
      </c>
      <c r="L28" s="76"/>
      <c r="M28" s="77"/>
      <c r="N28" s="79"/>
    </row>
    <row r="29" spans="1:14" ht="15.75" customHeight="1" x14ac:dyDescent="0.25">
      <c r="A29" s="49" t="s">
        <v>27</v>
      </c>
      <c r="B29" s="89">
        <f>SUM(D29:K29)</f>
        <v>0</v>
      </c>
      <c r="C29" s="89" t="s">
        <v>28</v>
      </c>
      <c r="D29" s="50"/>
      <c r="E29" s="50"/>
      <c r="F29" s="50"/>
      <c r="G29" s="50"/>
      <c r="H29" s="50"/>
      <c r="I29" s="50"/>
      <c r="J29" s="50"/>
      <c r="K29" s="50"/>
      <c r="L29" s="90"/>
      <c r="M29" s="85"/>
      <c r="N29" s="86">
        <f>L29*M29</f>
        <v>0</v>
      </c>
    </row>
    <row r="30" spans="1:14" ht="15.75" customHeight="1" x14ac:dyDescent="0.25">
      <c r="A30" s="49"/>
      <c r="B30" s="89"/>
      <c r="C30" s="89"/>
      <c r="D30" s="45"/>
      <c r="E30" s="45"/>
      <c r="F30" s="45" t="str">
        <f>IF(F29&gt;0,$D$14*F29/1000,"")</f>
        <v/>
      </c>
      <c r="G30" s="45" t="str">
        <f>IF(G29&gt;0,$D$14*G29/1000,"")</f>
        <v/>
      </c>
      <c r="H30" s="45" t="str">
        <f>IF(H29&gt;0,$D$14*H29/1000,"")</f>
        <v/>
      </c>
      <c r="I30" s="45"/>
      <c r="J30" s="45" t="str">
        <f>IF(J29&gt;0,$D$14*J29/1000,"")</f>
        <v/>
      </c>
      <c r="K30" s="45"/>
      <c r="L30" s="91"/>
      <c r="M30" s="92"/>
      <c r="N30" s="87"/>
    </row>
    <row r="31" spans="1:14" ht="15.75" customHeight="1" x14ac:dyDescent="0.25">
      <c r="A31" s="88" t="s">
        <v>29</v>
      </c>
      <c r="B31" s="74">
        <f>SUM(D31:K31)</f>
        <v>40</v>
      </c>
      <c r="C31" s="74" t="s">
        <v>21</v>
      </c>
      <c r="D31" s="40">
        <v>40</v>
      </c>
      <c r="E31" s="52"/>
      <c r="F31" s="52"/>
      <c r="G31" s="52"/>
      <c r="H31" s="52"/>
      <c r="I31" s="52"/>
      <c r="J31" s="40"/>
      <c r="K31" s="40"/>
      <c r="L31" s="75">
        <v>0.48</v>
      </c>
      <c r="M31" s="77">
        <v>76</v>
      </c>
      <c r="N31" s="78">
        <f>L31*M31</f>
        <v>36.479999999999997</v>
      </c>
    </row>
    <row r="32" spans="1:14" ht="15.75" customHeight="1" x14ac:dyDescent="0.25">
      <c r="A32" s="88"/>
      <c r="B32" s="74"/>
      <c r="C32" s="74"/>
      <c r="D32" s="43">
        <v>0.48</v>
      </c>
      <c r="E32" s="45" t="str">
        <f t="shared" ref="E32:K32" si="5">IF(E31&gt;0,$D$14*E31/1000,"")</f>
        <v/>
      </c>
      <c r="F32" s="42" t="str">
        <f t="shared" si="5"/>
        <v/>
      </c>
      <c r="G32" s="42" t="str">
        <f t="shared" si="5"/>
        <v/>
      </c>
      <c r="H32" s="42" t="str">
        <f t="shared" si="5"/>
        <v/>
      </c>
      <c r="I32" s="42" t="str">
        <f t="shared" si="5"/>
        <v/>
      </c>
      <c r="J32" s="42" t="str">
        <f t="shared" si="5"/>
        <v/>
      </c>
      <c r="K32" s="42" t="str">
        <f t="shared" si="5"/>
        <v/>
      </c>
      <c r="L32" s="76"/>
      <c r="M32" s="77"/>
      <c r="N32" s="79"/>
    </row>
    <row r="33" spans="1:14" ht="15.75" customHeight="1" x14ac:dyDescent="0.25">
      <c r="A33" s="73" t="s">
        <v>20</v>
      </c>
      <c r="B33" s="74">
        <f>SUM(D33:K33)</f>
        <v>0</v>
      </c>
      <c r="C33" s="74" t="s">
        <v>21</v>
      </c>
      <c r="D33" s="44"/>
      <c r="E33" s="44"/>
      <c r="F33" s="44"/>
      <c r="G33" s="44"/>
      <c r="H33" s="44"/>
      <c r="I33" s="44"/>
      <c r="J33" s="44"/>
      <c r="K33" s="44"/>
      <c r="L33" s="75"/>
      <c r="M33" s="77"/>
      <c r="N33" s="78">
        <f>L33*M33</f>
        <v>0</v>
      </c>
    </row>
    <row r="34" spans="1:14" ht="15.75" customHeight="1" x14ac:dyDescent="0.25">
      <c r="A34" s="73"/>
      <c r="B34" s="74"/>
      <c r="C34" s="74"/>
      <c r="D34" s="45" t="str">
        <f>IF(D33&gt;0,$D$14*D33/1000,"")</f>
        <v/>
      </c>
      <c r="E34" s="42" t="str">
        <f>IF(E33&gt;0,$D$14*E33/1000,"")</f>
        <v/>
      </c>
      <c r="F34" s="42" t="str">
        <f>IF(F33&gt;0,$D$14*F33/1000,"")</f>
        <v/>
      </c>
      <c r="G34" s="42" t="str">
        <f>IF(G33&gt;0,$D$14*G33/1000,"")</f>
        <v/>
      </c>
      <c r="H34" s="42"/>
      <c r="I34" s="43" t="str">
        <f>IF(I33&gt;0,$D$14*I33/1000,"")</f>
        <v/>
      </c>
      <c r="J34" s="42" t="str">
        <f>IF(J33&gt;0,$D$14*J33/1000,"")</f>
        <v/>
      </c>
      <c r="K34" s="42" t="str">
        <f>IF(K33&gt;0,$D$14*K33/1000,"")</f>
        <v/>
      </c>
      <c r="L34" s="76"/>
      <c r="M34" s="77"/>
      <c r="N34" s="79"/>
    </row>
    <row r="35" spans="1:14" s="53" customFormat="1" ht="15.75" customHeight="1" x14ac:dyDescent="0.25">
      <c r="A35" s="73" t="s">
        <v>30</v>
      </c>
      <c r="B35" s="74">
        <f>SUM(D35:K35)</f>
        <v>15</v>
      </c>
      <c r="C35" s="74" t="s">
        <v>21</v>
      </c>
      <c r="D35" s="44"/>
      <c r="E35" s="44"/>
      <c r="F35" s="44"/>
      <c r="G35" s="44">
        <v>15</v>
      </c>
      <c r="H35" s="44"/>
      <c r="I35" s="44"/>
      <c r="J35" s="54"/>
      <c r="K35" s="44"/>
      <c r="L35" s="75">
        <f>SUM(D36:K36)</f>
        <v>0.22500000000000001</v>
      </c>
      <c r="M35" s="77">
        <v>72</v>
      </c>
      <c r="N35" s="78">
        <f>L35*M35</f>
        <v>16.2</v>
      </c>
    </row>
    <row r="36" spans="1:14" s="53" customFormat="1" ht="15.75" customHeight="1" x14ac:dyDescent="0.25">
      <c r="A36" s="73"/>
      <c r="B36" s="74"/>
      <c r="C36" s="74"/>
      <c r="D36" s="45" t="str">
        <f t="shared" ref="D36:K36" si="6">IF(D35&gt;0,$D$14*D35/1000,"")</f>
        <v/>
      </c>
      <c r="E36" s="42" t="str">
        <f t="shared" si="6"/>
        <v/>
      </c>
      <c r="F36" s="42" t="str">
        <f t="shared" si="6"/>
        <v/>
      </c>
      <c r="G36" s="42">
        <f t="shared" si="6"/>
        <v>0.22500000000000001</v>
      </c>
      <c r="H36" s="42" t="str">
        <f t="shared" si="6"/>
        <v/>
      </c>
      <c r="I36" s="42" t="str">
        <f t="shared" si="6"/>
        <v/>
      </c>
      <c r="J36" s="43" t="str">
        <f t="shared" si="6"/>
        <v/>
      </c>
      <c r="K36" s="43" t="str">
        <f t="shared" si="6"/>
        <v/>
      </c>
      <c r="L36" s="76"/>
      <c r="M36" s="77"/>
      <c r="N36" s="79"/>
    </row>
    <row r="37" spans="1:14" s="53" customFormat="1" ht="15.75" customHeight="1" x14ac:dyDescent="0.25">
      <c r="A37" s="73" t="s">
        <v>31</v>
      </c>
      <c r="B37" s="74">
        <f>SUM(D37:K37)</f>
        <v>15</v>
      </c>
      <c r="C37" s="74" t="s">
        <v>21</v>
      </c>
      <c r="D37" s="44"/>
      <c r="E37" s="44"/>
      <c r="F37" s="44"/>
      <c r="G37" s="44">
        <v>15</v>
      </c>
      <c r="H37" s="44"/>
      <c r="I37" s="44"/>
      <c r="J37" s="44"/>
      <c r="K37" s="44"/>
      <c r="L37" s="75">
        <f>SUM(D38:K38)</f>
        <v>0.22500000000000001</v>
      </c>
      <c r="M37" s="77">
        <v>175</v>
      </c>
      <c r="N37" s="78">
        <f>L37*M37</f>
        <v>39.375</v>
      </c>
    </row>
    <row r="38" spans="1:14" s="53" customFormat="1" ht="15.75" customHeight="1" x14ac:dyDescent="0.25">
      <c r="A38" s="73"/>
      <c r="B38" s="74"/>
      <c r="C38" s="74"/>
      <c r="D38" s="45" t="str">
        <f t="shared" ref="D38:K38" si="7">IF(D37&gt;0,$D$14*D37/1000,"")</f>
        <v/>
      </c>
      <c r="E38" s="42" t="str">
        <f t="shared" si="7"/>
        <v/>
      </c>
      <c r="F38" s="42" t="str">
        <f t="shared" si="7"/>
        <v/>
      </c>
      <c r="G38" s="42">
        <f t="shared" si="7"/>
        <v>0.22500000000000001</v>
      </c>
      <c r="H38" s="42" t="str">
        <f t="shared" si="7"/>
        <v/>
      </c>
      <c r="I38" s="42" t="str">
        <f t="shared" si="7"/>
        <v/>
      </c>
      <c r="J38" s="43" t="str">
        <f t="shared" si="7"/>
        <v/>
      </c>
      <c r="K38" s="43" t="str">
        <f t="shared" si="7"/>
        <v/>
      </c>
      <c r="L38" s="76"/>
      <c r="M38" s="77"/>
      <c r="N38" s="79"/>
    </row>
    <row r="39" spans="1:14" s="53" customFormat="1" ht="15.75" x14ac:dyDescent="0.25">
      <c r="A39" s="73" t="s">
        <v>32</v>
      </c>
      <c r="B39" s="74">
        <f>SUM(D39:K39)</f>
        <v>0</v>
      </c>
      <c r="C39" s="74" t="s">
        <v>21</v>
      </c>
      <c r="D39" s="44"/>
      <c r="E39" s="44"/>
      <c r="F39" s="44"/>
      <c r="G39" s="44"/>
      <c r="H39" s="44"/>
      <c r="I39" s="44"/>
      <c r="J39" s="44"/>
      <c r="K39" s="44"/>
      <c r="L39" s="75">
        <f>SUM(D40:K40)</f>
        <v>0</v>
      </c>
      <c r="M39" s="77"/>
      <c r="N39" s="78">
        <f>L39*M39</f>
        <v>0</v>
      </c>
    </row>
    <row r="40" spans="1:14" s="53" customFormat="1" ht="15.75" x14ac:dyDescent="0.25">
      <c r="A40" s="73"/>
      <c r="B40" s="74"/>
      <c r="C40" s="74"/>
      <c r="D40" s="45" t="str">
        <f t="shared" ref="D40:K40" si="8">IF(D39&gt;0,$D$14*D39/1000,"")</f>
        <v/>
      </c>
      <c r="E40" s="42" t="str">
        <f t="shared" si="8"/>
        <v/>
      </c>
      <c r="F40" s="42" t="str">
        <f t="shared" si="8"/>
        <v/>
      </c>
      <c r="G40" s="42" t="str">
        <f t="shared" si="8"/>
        <v/>
      </c>
      <c r="H40" s="42" t="str">
        <f t="shared" si="8"/>
        <v/>
      </c>
      <c r="I40" s="42" t="str">
        <f t="shared" si="8"/>
        <v/>
      </c>
      <c r="J40" s="43" t="str">
        <f t="shared" si="8"/>
        <v/>
      </c>
      <c r="K40" s="43" t="str">
        <f t="shared" si="8"/>
        <v/>
      </c>
      <c r="L40" s="76"/>
      <c r="M40" s="77"/>
      <c r="N40" s="79"/>
    </row>
    <row r="41" spans="1:14" s="53" customFormat="1" ht="18" customHeight="1" x14ac:dyDescent="0.25">
      <c r="A41" s="73" t="s">
        <v>33</v>
      </c>
      <c r="B41" s="74">
        <f>SUM(D41:K41)</f>
        <v>0</v>
      </c>
      <c r="C41" s="74" t="s">
        <v>21</v>
      </c>
      <c r="D41" s="44"/>
      <c r="E41" s="44"/>
      <c r="F41" s="44"/>
      <c r="G41" s="44"/>
      <c r="H41" s="44"/>
      <c r="I41" s="44"/>
      <c r="J41" s="44"/>
      <c r="K41" s="44"/>
      <c r="L41" s="75">
        <f>SUM(D42:K42)</f>
        <v>0</v>
      </c>
      <c r="M41" s="77"/>
      <c r="N41" s="78">
        <f>L41*M41</f>
        <v>0</v>
      </c>
    </row>
    <row r="42" spans="1:14" s="53" customFormat="1" ht="18" customHeight="1" x14ac:dyDescent="0.25">
      <c r="A42" s="73"/>
      <c r="B42" s="74"/>
      <c r="C42" s="74"/>
      <c r="D42" s="45" t="str">
        <f t="shared" ref="D42:K42" si="9">IF(D41&gt;0,$D$14*D41/1000,"")</f>
        <v/>
      </c>
      <c r="E42" s="42" t="str">
        <f t="shared" si="9"/>
        <v/>
      </c>
      <c r="F42" s="42" t="str">
        <f t="shared" si="9"/>
        <v/>
      </c>
      <c r="G42" s="42" t="str">
        <f t="shared" si="9"/>
        <v/>
      </c>
      <c r="H42" s="42" t="str">
        <f t="shared" si="9"/>
        <v/>
      </c>
      <c r="I42" s="42" t="str">
        <f t="shared" si="9"/>
        <v/>
      </c>
      <c r="J42" s="43" t="str">
        <f t="shared" si="9"/>
        <v/>
      </c>
      <c r="K42" s="43" t="str">
        <f t="shared" si="9"/>
        <v/>
      </c>
      <c r="L42" s="76"/>
      <c r="M42" s="77"/>
      <c r="N42" s="79"/>
    </row>
    <row r="43" spans="1:14" ht="45.6" customHeight="1" x14ac:dyDescent="0.25">
      <c r="A43" s="73" t="s">
        <v>34</v>
      </c>
      <c r="B43" s="74">
        <f>SUM(D43:K43)</f>
        <v>0</v>
      </c>
      <c r="C43" s="74" t="s">
        <v>21</v>
      </c>
      <c r="D43" s="44"/>
      <c r="E43" s="44"/>
      <c r="F43" s="44"/>
      <c r="G43" s="44"/>
      <c r="H43" s="44"/>
      <c r="I43" s="44"/>
      <c r="J43" s="44"/>
      <c r="K43" s="44"/>
      <c r="L43" s="75">
        <f>SUM(D44:K44)</f>
        <v>0</v>
      </c>
      <c r="M43" s="77"/>
      <c r="N43" s="78">
        <f>L43*M43</f>
        <v>0</v>
      </c>
    </row>
    <row r="44" spans="1:14" ht="15.75" x14ac:dyDescent="0.25">
      <c r="A44" s="73"/>
      <c r="B44" s="74"/>
      <c r="C44" s="74"/>
      <c r="D44" s="46" t="str">
        <f t="shared" ref="D44:K44" si="10">IF(D43&gt;0,$D$14*D43/1000,"")</f>
        <v/>
      </c>
      <c r="E44" s="42" t="str">
        <f t="shared" si="10"/>
        <v/>
      </c>
      <c r="F44" s="43" t="str">
        <f t="shared" si="10"/>
        <v/>
      </c>
      <c r="G44" s="42" t="str">
        <f t="shared" si="10"/>
        <v/>
      </c>
      <c r="H44" s="42" t="str">
        <f t="shared" si="10"/>
        <v/>
      </c>
      <c r="I44" s="42" t="str">
        <f t="shared" si="10"/>
        <v/>
      </c>
      <c r="J44" s="42" t="str">
        <f t="shared" si="10"/>
        <v/>
      </c>
      <c r="K44" s="42" t="str">
        <f t="shared" si="10"/>
        <v/>
      </c>
      <c r="L44" s="76"/>
      <c r="M44" s="77"/>
      <c r="N44" s="79"/>
    </row>
    <row r="45" spans="1:14" ht="15.75" x14ac:dyDescent="0.25">
      <c r="A45" s="73" t="s">
        <v>31</v>
      </c>
      <c r="B45" s="74">
        <f>SUM(D45:K45)</f>
        <v>0</v>
      </c>
      <c r="C45" s="74" t="s">
        <v>21</v>
      </c>
      <c r="D45" s="44"/>
      <c r="E45" s="44"/>
      <c r="F45" s="44"/>
      <c r="G45" s="44"/>
      <c r="H45" s="44"/>
      <c r="I45" s="44"/>
      <c r="J45" s="44"/>
      <c r="K45" s="44"/>
      <c r="L45" s="75">
        <f>SUM(D46:K46)</f>
        <v>0</v>
      </c>
      <c r="M45" s="77"/>
      <c r="N45" s="78">
        <f>L45*M45</f>
        <v>0</v>
      </c>
    </row>
    <row r="46" spans="1:14" ht="15.75" x14ac:dyDescent="0.25">
      <c r="A46" s="73"/>
      <c r="B46" s="74"/>
      <c r="C46" s="74"/>
      <c r="D46" s="45" t="str">
        <f t="shared" ref="D46:K46" si="11">IF(D45&gt;0,$D$14*D45/1000,"")</f>
        <v/>
      </c>
      <c r="E46" s="43" t="str">
        <f t="shared" si="11"/>
        <v/>
      </c>
      <c r="F46" s="42" t="str">
        <f t="shared" si="11"/>
        <v/>
      </c>
      <c r="G46" s="42" t="str">
        <f t="shared" si="11"/>
        <v/>
      </c>
      <c r="H46" s="42" t="str">
        <f t="shared" si="11"/>
        <v/>
      </c>
      <c r="I46" s="42" t="str">
        <f t="shared" si="11"/>
        <v/>
      </c>
      <c r="J46" s="42" t="str">
        <f t="shared" si="11"/>
        <v/>
      </c>
      <c r="K46" s="42" t="str">
        <f t="shared" si="11"/>
        <v/>
      </c>
      <c r="L46" s="76"/>
      <c r="M46" s="77"/>
      <c r="N46" s="79"/>
    </row>
    <row r="47" spans="1:14" ht="15.75" x14ac:dyDescent="0.25">
      <c r="A47" s="73" t="s">
        <v>35</v>
      </c>
      <c r="B47" s="74">
        <f>SUM(D47:K47)</f>
        <v>0</v>
      </c>
      <c r="C47" s="74" t="s">
        <v>21</v>
      </c>
      <c r="D47" s="44"/>
      <c r="E47" s="44"/>
      <c r="F47" s="44"/>
      <c r="G47" s="44"/>
      <c r="H47" s="44"/>
      <c r="I47" s="44"/>
      <c r="J47" s="44"/>
      <c r="K47" s="44"/>
      <c r="L47" s="75">
        <f>SUM(D48:K48)</f>
        <v>0</v>
      </c>
      <c r="M47" s="77"/>
      <c r="N47" s="78">
        <f>L47*M47</f>
        <v>0</v>
      </c>
    </row>
    <row r="48" spans="1:14" ht="15.75" x14ac:dyDescent="0.25">
      <c r="A48" s="73"/>
      <c r="B48" s="74"/>
      <c r="C48" s="74"/>
      <c r="D48" s="45" t="str">
        <f t="shared" ref="D48:K48" si="12">IF(D47&gt;0,$D$14*D47/1000,"")</f>
        <v/>
      </c>
      <c r="E48" s="42" t="str">
        <f t="shared" si="12"/>
        <v/>
      </c>
      <c r="F48" s="43" t="str">
        <f t="shared" si="12"/>
        <v/>
      </c>
      <c r="G48" s="42" t="str">
        <f t="shared" si="12"/>
        <v/>
      </c>
      <c r="H48" s="42" t="str">
        <f t="shared" si="12"/>
        <v/>
      </c>
      <c r="I48" s="42" t="str">
        <f t="shared" si="12"/>
        <v/>
      </c>
      <c r="J48" s="42" t="str">
        <f t="shared" si="12"/>
        <v/>
      </c>
      <c r="K48" s="42" t="str">
        <f t="shared" si="12"/>
        <v/>
      </c>
      <c r="L48" s="76"/>
      <c r="M48" s="77"/>
      <c r="N48" s="79"/>
    </row>
    <row r="49" spans="1:22" ht="15.75" x14ac:dyDescent="0.25">
      <c r="A49" s="73" t="s">
        <v>36</v>
      </c>
      <c r="B49" s="74">
        <f>SUM(D49:K49)</f>
        <v>0</v>
      </c>
      <c r="C49" s="74" t="s">
        <v>21</v>
      </c>
      <c r="D49" s="44"/>
      <c r="E49" s="44"/>
      <c r="F49" s="44"/>
      <c r="G49" s="44"/>
      <c r="H49" s="44"/>
      <c r="I49" s="44"/>
      <c r="J49" s="44"/>
      <c r="K49" s="44"/>
      <c r="L49" s="75">
        <f>SUM(D50:K50)</f>
        <v>0</v>
      </c>
      <c r="M49" s="77"/>
      <c r="N49" s="78">
        <f>L49*M49</f>
        <v>0</v>
      </c>
    </row>
    <row r="50" spans="1:22" ht="15.75" x14ac:dyDescent="0.25">
      <c r="A50" s="73"/>
      <c r="B50" s="74"/>
      <c r="C50" s="74"/>
      <c r="D50" s="45" t="str">
        <f t="shared" ref="D50:K50" si="13">IF(D49&gt;0,$D$14*D49/1000,"")</f>
        <v/>
      </c>
      <c r="E50" s="42" t="str">
        <f t="shared" si="13"/>
        <v/>
      </c>
      <c r="F50" s="43" t="str">
        <f t="shared" si="13"/>
        <v/>
      </c>
      <c r="G50" s="42" t="str">
        <f t="shared" si="13"/>
        <v/>
      </c>
      <c r="H50" s="42" t="str">
        <f t="shared" si="13"/>
        <v/>
      </c>
      <c r="I50" s="42" t="str">
        <f t="shared" si="13"/>
        <v/>
      </c>
      <c r="J50" s="42" t="str">
        <f t="shared" si="13"/>
        <v/>
      </c>
      <c r="K50" s="42" t="str">
        <f t="shared" si="13"/>
        <v/>
      </c>
      <c r="L50" s="76"/>
      <c r="M50" s="77"/>
      <c r="N50" s="79"/>
    </row>
    <row r="51" spans="1:22" ht="15.75" x14ac:dyDescent="0.25">
      <c r="A51" s="73" t="s">
        <v>37</v>
      </c>
      <c r="B51" s="74">
        <f>SUM(D51:K51)</f>
        <v>0</v>
      </c>
      <c r="C51" s="74" t="s">
        <v>21</v>
      </c>
      <c r="D51" s="44"/>
      <c r="E51" s="44"/>
      <c r="F51" s="44"/>
      <c r="G51" s="44"/>
      <c r="H51" s="48"/>
      <c r="I51" s="44"/>
      <c r="J51" s="44"/>
      <c r="K51" s="44"/>
      <c r="L51" s="75">
        <f>SUM(D52:K52)</f>
        <v>0</v>
      </c>
      <c r="M51" s="77"/>
      <c r="N51" s="78">
        <f>L51*M51</f>
        <v>0</v>
      </c>
    </row>
    <row r="52" spans="1:22" ht="15.75" x14ac:dyDescent="0.25">
      <c r="A52" s="73"/>
      <c r="B52" s="74"/>
      <c r="C52" s="74"/>
      <c r="D52" s="45" t="str">
        <f t="shared" ref="D52:K52" si="14">IF(D51&gt;0,$D$14*D51/1000,"")</f>
        <v/>
      </c>
      <c r="E52" s="43" t="str">
        <f t="shared" si="14"/>
        <v/>
      </c>
      <c r="F52" s="42" t="str">
        <f t="shared" si="14"/>
        <v/>
      </c>
      <c r="G52" s="42" t="str">
        <f t="shared" si="14"/>
        <v/>
      </c>
      <c r="H52" s="42" t="str">
        <f t="shared" si="14"/>
        <v/>
      </c>
      <c r="I52" s="42" t="str">
        <f t="shared" si="14"/>
        <v/>
      </c>
      <c r="J52" s="42" t="str">
        <f t="shared" si="14"/>
        <v/>
      </c>
      <c r="K52" s="42" t="str">
        <f t="shared" si="14"/>
        <v/>
      </c>
      <c r="L52" s="76"/>
      <c r="M52" s="77"/>
      <c r="N52" s="79"/>
    </row>
    <row r="53" spans="1:22" ht="15.75" x14ac:dyDescent="0.25">
      <c r="A53" s="73" t="s">
        <v>38</v>
      </c>
      <c r="B53" s="74">
        <f>SUM(D53:K53)</f>
        <v>60</v>
      </c>
      <c r="C53" s="74" t="s">
        <v>21</v>
      </c>
      <c r="D53" s="44"/>
      <c r="E53" s="44">
        <v>60</v>
      </c>
      <c r="F53" s="44"/>
      <c r="G53" s="44"/>
      <c r="H53" s="44"/>
      <c r="I53" s="44"/>
      <c r="J53" s="44"/>
      <c r="K53" s="44"/>
      <c r="L53" s="75">
        <v>0.6</v>
      </c>
      <c r="M53" s="77">
        <v>50.35</v>
      </c>
      <c r="N53" s="78">
        <f>L53*M53</f>
        <v>30.21</v>
      </c>
    </row>
    <row r="54" spans="1:22" ht="15.75" x14ac:dyDescent="0.25">
      <c r="A54" s="73"/>
      <c r="B54" s="74"/>
      <c r="C54" s="74"/>
      <c r="D54" s="45" t="str">
        <f>IF(D53&gt;0,$D$14*D53/1000,"")</f>
        <v/>
      </c>
      <c r="E54" s="42">
        <f>IF(E53&gt;0,$D$14*E53/1000,"")</f>
        <v>0.9</v>
      </c>
      <c r="F54" s="42"/>
      <c r="G54" s="43" t="str">
        <f>IF(G53&gt;0,$D$14*G53/1000,"")</f>
        <v/>
      </c>
      <c r="H54" s="42" t="str">
        <f>IF(H53&gt;0,$D$14*H53/1000,"")</f>
        <v/>
      </c>
      <c r="I54" s="42" t="str">
        <f>IF(I53&gt;0,$D$14*I53/1000,"")</f>
        <v/>
      </c>
      <c r="J54" s="42" t="str">
        <f>IF(J53&gt;0,$D$14*J53/1000,"")</f>
        <v/>
      </c>
      <c r="K54" s="42" t="str">
        <f>IF(K53&gt;0,$D$14*K53/1000,"")</f>
        <v/>
      </c>
      <c r="L54" s="76"/>
      <c r="M54" s="77"/>
      <c r="N54" s="79"/>
    </row>
    <row r="55" spans="1:22" ht="15.75" x14ac:dyDescent="0.25">
      <c r="A55" s="73" t="s">
        <v>39</v>
      </c>
      <c r="B55" s="74">
        <f>SUM(D55:K55)</f>
        <v>0</v>
      </c>
      <c r="C55" s="74" t="s">
        <v>21</v>
      </c>
      <c r="D55" s="44"/>
      <c r="E55" s="40"/>
      <c r="F55" s="40"/>
      <c r="G55" s="40"/>
      <c r="H55" s="40"/>
      <c r="I55" s="40"/>
      <c r="J55" s="40"/>
      <c r="K55" s="40"/>
      <c r="L55" s="75">
        <f>SUM(D56:K56)</f>
        <v>0</v>
      </c>
      <c r="M55" s="77"/>
      <c r="N55" s="78">
        <f>L55*M55</f>
        <v>0</v>
      </c>
    </row>
    <row r="56" spans="1:22" ht="15.75" x14ac:dyDescent="0.25">
      <c r="A56" s="73"/>
      <c r="B56" s="74"/>
      <c r="C56" s="74"/>
      <c r="D56" s="45" t="str">
        <f t="shared" ref="D56:K56" si="15">IF(D55&gt;0,$D$14*D55/1000,"")</f>
        <v/>
      </c>
      <c r="E56" s="42" t="str">
        <f t="shared" si="15"/>
        <v/>
      </c>
      <c r="F56" s="42" t="str">
        <f t="shared" si="15"/>
        <v/>
      </c>
      <c r="G56" s="42" t="str">
        <f t="shared" si="15"/>
        <v/>
      </c>
      <c r="H56" s="42" t="str">
        <f t="shared" si="15"/>
        <v/>
      </c>
      <c r="I56" s="42" t="str">
        <f t="shared" si="15"/>
        <v/>
      </c>
      <c r="J56" s="42" t="str">
        <f t="shared" si="15"/>
        <v/>
      </c>
      <c r="K56" s="42" t="str">
        <f t="shared" si="15"/>
        <v/>
      </c>
      <c r="L56" s="76"/>
      <c r="M56" s="77"/>
      <c r="N56" s="79"/>
      <c r="V56" s="1">
        <v>5</v>
      </c>
    </row>
    <row r="57" spans="1:22" ht="15.75" x14ac:dyDescent="0.25">
      <c r="A57" s="73" t="s">
        <v>40</v>
      </c>
      <c r="B57" s="74">
        <f>SUM(D57:K57)</f>
        <v>0</v>
      </c>
      <c r="C57" s="74" t="s">
        <v>21</v>
      </c>
      <c r="D57" s="44"/>
      <c r="E57" s="40"/>
      <c r="F57" s="40"/>
      <c r="G57" s="40"/>
      <c r="H57" s="40"/>
      <c r="I57" s="40"/>
      <c r="J57" s="40"/>
      <c r="K57" s="40"/>
      <c r="L57" s="75">
        <f>SUM(D58:K58)</f>
        <v>0</v>
      </c>
      <c r="M57" s="77"/>
      <c r="N57" s="78">
        <f>L57*M57</f>
        <v>0</v>
      </c>
    </row>
    <row r="58" spans="1:22" ht="15.75" x14ac:dyDescent="0.25">
      <c r="A58" s="73"/>
      <c r="B58" s="74"/>
      <c r="C58" s="74"/>
      <c r="D58" s="55" t="str">
        <f t="shared" ref="D58:K58" si="16">IF(D57&gt;0,$D$14*D57/1000,"")</f>
        <v/>
      </c>
      <c r="E58" s="56" t="str">
        <f t="shared" si="16"/>
        <v/>
      </c>
      <c r="F58" s="56" t="str">
        <f t="shared" si="16"/>
        <v/>
      </c>
      <c r="G58" s="56" t="str">
        <f t="shared" si="16"/>
        <v/>
      </c>
      <c r="H58" s="56" t="str">
        <f t="shared" si="16"/>
        <v/>
      </c>
      <c r="I58" s="56" t="str">
        <f t="shared" si="16"/>
        <v/>
      </c>
      <c r="J58" s="56" t="str">
        <f t="shared" si="16"/>
        <v/>
      </c>
      <c r="K58" s="56" t="str">
        <f t="shared" si="16"/>
        <v/>
      </c>
      <c r="L58" s="76"/>
      <c r="M58" s="85"/>
      <c r="N58" s="79"/>
    </row>
    <row r="59" spans="1:22" ht="15.75" x14ac:dyDescent="0.25">
      <c r="A59" s="80" t="s">
        <v>41</v>
      </c>
      <c r="B59" s="74">
        <f>SUM(D59:K59)</f>
        <v>0</v>
      </c>
      <c r="C59" s="74" t="s">
        <v>21</v>
      </c>
      <c r="D59" s="57"/>
      <c r="E59" s="58"/>
      <c r="F59" s="58"/>
      <c r="G59" s="58"/>
      <c r="H59" s="58"/>
      <c r="I59" s="58"/>
      <c r="J59" s="58"/>
      <c r="K59" s="58"/>
      <c r="L59" s="59"/>
      <c r="M59" s="51"/>
      <c r="N59" s="41">
        <f>L59*M59</f>
        <v>0</v>
      </c>
    </row>
    <row r="60" spans="1:22" ht="15.75" x14ac:dyDescent="0.25">
      <c r="A60" s="80"/>
      <c r="B60" s="74"/>
      <c r="C60" s="74"/>
      <c r="D60" s="45" t="str">
        <f t="shared" ref="D60:K60" si="17">IF(D59&gt;0,$D$14*D59/1000,"")</f>
        <v/>
      </c>
      <c r="E60" s="42" t="str">
        <f t="shared" si="17"/>
        <v/>
      </c>
      <c r="F60" s="42" t="str">
        <f t="shared" si="17"/>
        <v/>
      </c>
      <c r="G60" s="42" t="str">
        <f t="shared" si="17"/>
        <v/>
      </c>
      <c r="H60" s="42" t="str">
        <f t="shared" si="17"/>
        <v/>
      </c>
      <c r="I60" s="42" t="str">
        <f t="shared" si="17"/>
        <v/>
      </c>
      <c r="J60" s="42" t="str">
        <f t="shared" si="17"/>
        <v/>
      </c>
      <c r="K60" s="42" t="str">
        <f t="shared" si="17"/>
        <v/>
      </c>
      <c r="L60" s="60">
        <f>SUM(D60:K60)</f>
        <v>0</v>
      </c>
      <c r="M60" s="51"/>
      <c r="N60" s="41">
        <f>L60*M60</f>
        <v>0</v>
      </c>
    </row>
    <row r="61" spans="1:22" ht="15.75" x14ac:dyDescent="0.25">
      <c r="A61" s="81" t="s">
        <v>42</v>
      </c>
      <c r="B61" s="82"/>
      <c r="C61" s="83"/>
      <c r="D61" s="61"/>
      <c r="E61" s="62"/>
      <c r="F61" s="62"/>
      <c r="G61" s="62"/>
      <c r="H61" s="62"/>
      <c r="I61" s="62"/>
      <c r="J61" s="62"/>
      <c r="K61" s="62"/>
      <c r="L61" s="63"/>
      <c r="M61" s="64"/>
      <c r="N61" s="65"/>
    </row>
    <row r="62" spans="1:22" ht="15.75" x14ac:dyDescent="0.25">
      <c r="A62" s="81" t="s">
        <v>43</v>
      </c>
      <c r="B62" s="82"/>
      <c r="C62" s="83"/>
      <c r="D62" s="66"/>
      <c r="E62" s="67"/>
      <c r="F62" s="34"/>
      <c r="G62" s="34"/>
      <c r="H62" s="34"/>
      <c r="I62" s="34"/>
      <c r="J62" s="34"/>
      <c r="K62" s="34"/>
      <c r="L62" s="68"/>
      <c r="M62" s="68"/>
      <c r="N62" s="69"/>
    </row>
    <row r="63" spans="1:22" ht="15.75" x14ac:dyDescent="0.25">
      <c r="A63" s="70"/>
      <c r="B63" s="3"/>
      <c r="C63" s="3"/>
      <c r="D63" s="4"/>
      <c r="E63" s="4"/>
      <c r="F63" s="4"/>
      <c r="G63" s="4"/>
      <c r="H63" s="4"/>
      <c r="I63" s="4"/>
      <c r="J63" s="4"/>
      <c r="K63" s="31"/>
      <c r="L63" s="31"/>
      <c r="M63" s="7"/>
    </row>
    <row r="64" spans="1:22" ht="15.75" x14ac:dyDescent="0.25">
      <c r="A64" s="84" t="s">
        <v>44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</row>
    <row r="65" spans="1:14" ht="15.75" x14ac:dyDescent="0.25">
      <c r="A65" s="2" t="s">
        <v>0</v>
      </c>
      <c r="B65" s="3"/>
      <c r="C65" s="3"/>
      <c r="D65" s="93"/>
      <c r="E65" s="93"/>
      <c r="F65" s="93"/>
      <c r="G65" s="93"/>
      <c r="H65" s="4"/>
      <c r="I65" s="4"/>
      <c r="J65" s="4"/>
      <c r="K65" s="5"/>
      <c r="L65" s="6"/>
      <c r="M65" s="7"/>
    </row>
    <row r="66" spans="1:14" ht="25.5" x14ac:dyDescent="0.25">
      <c r="A66" s="94"/>
      <c r="B66" s="94"/>
      <c r="C66" s="3"/>
      <c r="D66" s="4"/>
      <c r="E66" s="4"/>
      <c r="F66" s="4"/>
      <c r="G66" s="4"/>
      <c r="H66" s="4"/>
      <c r="I66" s="4"/>
      <c r="J66" s="4"/>
      <c r="K66" s="8" t="s">
        <v>1</v>
      </c>
      <c r="L66" s="9" t="s">
        <v>2</v>
      </c>
      <c r="M66" s="10" t="s">
        <v>3</v>
      </c>
    </row>
    <row r="67" spans="1:14" ht="15.75" x14ac:dyDescent="0.25">
      <c r="A67" s="11" t="s">
        <v>4</v>
      </c>
      <c r="B67" s="12"/>
      <c r="C67" s="12"/>
      <c r="D67" s="95">
        <v>45828</v>
      </c>
      <c r="E67" s="96"/>
      <c r="F67" s="96"/>
      <c r="G67" s="96"/>
      <c r="H67" s="96"/>
      <c r="I67" s="96"/>
      <c r="J67" s="96"/>
      <c r="K67" s="71" t="s">
        <v>45</v>
      </c>
      <c r="L67" s="14">
        <v>15</v>
      </c>
      <c r="M67" s="14">
        <v>15</v>
      </c>
    </row>
    <row r="68" spans="1:14" ht="75.75" customHeight="1" x14ac:dyDescent="0.25">
      <c r="A68" s="15" t="s">
        <v>65</v>
      </c>
      <c r="B68" s="3"/>
      <c r="C68" s="3"/>
      <c r="D68" s="96" t="s">
        <v>5</v>
      </c>
      <c r="E68" s="96"/>
      <c r="F68" s="96"/>
      <c r="G68" s="96"/>
      <c r="H68" s="96"/>
      <c r="I68" s="96"/>
      <c r="J68" s="96"/>
      <c r="K68" s="16"/>
      <c r="L68" s="14"/>
      <c r="M68" s="14"/>
    </row>
    <row r="69" spans="1:14" ht="15.75" x14ac:dyDescent="0.25">
      <c r="A69" s="17"/>
      <c r="B69" s="3"/>
      <c r="C69" s="3"/>
      <c r="D69" s="4"/>
      <c r="E69" s="4"/>
      <c r="F69" s="4"/>
      <c r="G69" s="4"/>
      <c r="H69" s="4"/>
      <c r="I69" s="18"/>
      <c r="J69" s="18"/>
      <c r="K69" s="16" t="s">
        <v>46</v>
      </c>
      <c r="L69" s="14"/>
      <c r="M69" s="14"/>
    </row>
    <row r="70" spans="1:14" ht="15.75" x14ac:dyDescent="0.25">
      <c r="A70" s="19"/>
      <c r="B70" s="3"/>
      <c r="C70" s="3"/>
      <c r="D70" s="4"/>
      <c r="E70" s="4"/>
      <c r="F70" s="4"/>
      <c r="G70" s="4"/>
      <c r="H70" s="4"/>
      <c r="I70" s="18"/>
      <c r="J70" s="18"/>
      <c r="K70" s="20" t="s">
        <v>6</v>
      </c>
      <c r="L70" s="21">
        <f>L67</f>
        <v>15</v>
      </c>
      <c r="M70" s="21">
        <v>15</v>
      </c>
    </row>
    <row r="71" spans="1:14" ht="15.75" x14ac:dyDescent="0.25">
      <c r="A71" s="19"/>
      <c r="B71" s="3"/>
      <c r="C71" s="3"/>
      <c r="D71" s="4"/>
      <c r="E71" s="4"/>
      <c r="F71" s="4"/>
      <c r="G71" s="4"/>
      <c r="H71" s="4"/>
      <c r="I71" s="18"/>
      <c r="J71" s="18"/>
      <c r="K71" s="22"/>
      <c r="L71" s="23"/>
      <c r="M71" s="23"/>
    </row>
    <row r="72" spans="1:14" ht="15.75" customHeight="1" x14ac:dyDescent="0.25">
      <c r="A72" s="24"/>
      <c r="B72" s="25"/>
      <c r="C72" s="25"/>
      <c r="D72" s="97" t="s">
        <v>7</v>
      </c>
      <c r="E72" s="98"/>
      <c r="F72" s="98"/>
      <c r="G72" s="98"/>
      <c r="H72" s="98"/>
      <c r="I72" s="98"/>
      <c r="J72" s="98"/>
      <c r="K72" s="26"/>
      <c r="L72" s="27"/>
      <c r="M72" s="27"/>
    </row>
    <row r="73" spans="1:14" ht="15" customHeight="1" x14ac:dyDescent="0.25">
      <c r="A73" s="24"/>
      <c r="B73" s="25"/>
      <c r="C73" s="25"/>
      <c r="D73" s="99"/>
      <c r="E73" s="100"/>
      <c r="F73" s="100"/>
      <c r="G73" s="100"/>
      <c r="H73" s="100"/>
      <c r="I73" s="100"/>
      <c r="J73" s="100"/>
      <c r="K73" s="28"/>
      <c r="L73" s="29"/>
      <c r="M73" s="29"/>
    </row>
    <row r="74" spans="1:14" ht="11.25" customHeight="1" x14ac:dyDescent="0.25">
      <c r="A74" s="24"/>
      <c r="B74" s="25"/>
      <c r="C74" s="25"/>
      <c r="D74" s="108" t="s">
        <v>47</v>
      </c>
      <c r="E74" s="108" t="s">
        <v>48</v>
      </c>
      <c r="F74" s="108" t="s">
        <v>49</v>
      </c>
      <c r="G74" s="108" t="s">
        <v>50</v>
      </c>
      <c r="H74" s="112" t="s">
        <v>51</v>
      </c>
      <c r="I74" s="110"/>
      <c r="J74" s="111"/>
      <c r="K74" s="111"/>
      <c r="L74" s="31"/>
      <c r="M74" s="31"/>
      <c r="N74" s="7"/>
    </row>
    <row r="75" spans="1:14" ht="15.75" customHeight="1" x14ac:dyDescent="0.25">
      <c r="A75" s="24"/>
      <c r="B75" s="25"/>
      <c r="C75" s="25"/>
      <c r="D75" s="108"/>
      <c r="E75" s="108"/>
      <c r="F75" s="108"/>
      <c r="G75" s="108"/>
      <c r="H75" s="108"/>
      <c r="I75" s="110"/>
      <c r="J75" s="111"/>
      <c r="K75" s="111"/>
      <c r="L75" s="101" t="s">
        <v>13</v>
      </c>
      <c r="M75" s="102"/>
      <c r="N75" s="32">
        <f>N78/M70</f>
        <v>79.710200000000015</v>
      </c>
    </row>
    <row r="76" spans="1:14" ht="41.25" customHeight="1" x14ac:dyDescent="0.25">
      <c r="A76" s="24"/>
      <c r="B76" s="25"/>
      <c r="C76" s="25"/>
      <c r="D76" s="109"/>
      <c r="E76" s="109"/>
      <c r="F76" s="109"/>
      <c r="G76" s="108"/>
      <c r="H76" s="109"/>
      <c r="I76" s="110"/>
      <c r="J76" s="111"/>
      <c r="K76" s="111"/>
      <c r="L76" s="103" t="s">
        <v>14</v>
      </c>
      <c r="M76" s="105" t="s">
        <v>15</v>
      </c>
      <c r="N76" s="105" t="s">
        <v>16</v>
      </c>
    </row>
    <row r="77" spans="1:14" ht="12.75" customHeight="1" x14ac:dyDescent="0.2">
      <c r="A77" s="80" t="s">
        <v>17</v>
      </c>
      <c r="B77" s="98" t="s">
        <v>18</v>
      </c>
      <c r="C77" s="103" t="s">
        <v>19</v>
      </c>
      <c r="D77" s="30"/>
      <c r="E77" s="33"/>
      <c r="F77" s="33"/>
      <c r="G77" s="109"/>
      <c r="H77" s="34"/>
      <c r="I77" s="110"/>
      <c r="J77" s="111"/>
      <c r="K77" s="111"/>
      <c r="L77" s="104"/>
      <c r="M77" s="105"/>
      <c r="N77" s="105"/>
    </row>
    <row r="78" spans="1:14" ht="31.9" customHeight="1" x14ac:dyDescent="0.25">
      <c r="A78" s="80"/>
      <c r="B78" s="106"/>
      <c r="C78" s="107"/>
      <c r="D78" s="35">
        <f>L70</f>
        <v>15</v>
      </c>
      <c r="E78" s="36">
        <f>D78</f>
        <v>15</v>
      </c>
      <c r="F78" s="36">
        <f>E78</f>
        <v>15</v>
      </c>
      <c r="G78" s="36">
        <f>F78</f>
        <v>15</v>
      </c>
      <c r="H78" s="36">
        <f>G78</f>
        <v>15</v>
      </c>
      <c r="I78" s="36">
        <f>H78</f>
        <v>15</v>
      </c>
      <c r="J78" s="36">
        <f>H78</f>
        <v>15</v>
      </c>
      <c r="K78" s="36">
        <f>I78</f>
        <v>15</v>
      </c>
      <c r="L78" s="37"/>
      <c r="M78" s="38"/>
      <c r="N78" s="39">
        <f>N79+N81+N83+N85+N87+N89+N91+N93+N95+N97+N99+N101+N103+N105+N107+N109+N111+N113+N115+N117+N119+N121+N123+N125</f>
        <v>1195.6530000000002</v>
      </c>
    </row>
    <row r="79" spans="1:14" ht="15.75" customHeight="1" x14ac:dyDescent="0.25">
      <c r="A79" s="113" t="s">
        <v>49</v>
      </c>
      <c r="B79" s="74">
        <f>SUM(D79:K79)</f>
        <v>60</v>
      </c>
      <c r="C79" s="115" t="s">
        <v>21</v>
      </c>
      <c r="D79" s="40"/>
      <c r="E79" s="40"/>
      <c r="F79" s="40">
        <v>60</v>
      </c>
      <c r="G79" s="40"/>
      <c r="H79" s="40"/>
      <c r="I79" s="40"/>
      <c r="J79" s="40"/>
      <c r="K79" s="40"/>
      <c r="L79" s="116">
        <v>0.9</v>
      </c>
      <c r="M79" s="92">
        <v>385</v>
      </c>
      <c r="N79" s="78">
        <f>L79*M79</f>
        <v>346.5</v>
      </c>
    </row>
    <row r="80" spans="1:14" ht="15.75" customHeight="1" x14ac:dyDescent="0.25">
      <c r="A80" s="114"/>
      <c r="B80" s="74"/>
      <c r="C80" s="115"/>
      <c r="D80" s="42"/>
      <c r="E80" s="42" t="str">
        <f t="shared" ref="E80:K80" si="18">IF(E79&gt;0,$D$14*E79/1000,"")</f>
        <v/>
      </c>
      <c r="F80" s="42">
        <f t="shared" si="18"/>
        <v>0.9</v>
      </c>
      <c r="G80" s="42" t="str">
        <f t="shared" si="18"/>
        <v/>
      </c>
      <c r="H80" s="42" t="str">
        <f t="shared" si="18"/>
        <v/>
      </c>
      <c r="I80" s="42" t="str">
        <f t="shared" si="18"/>
        <v/>
      </c>
      <c r="J80" s="42" t="str">
        <f t="shared" si="18"/>
        <v/>
      </c>
      <c r="K80" s="43" t="str">
        <f t="shared" si="18"/>
        <v/>
      </c>
      <c r="L80" s="117"/>
      <c r="M80" s="77"/>
      <c r="N80" s="79"/>
    </row>
    <row r="81" spans="1:14" ht="15.75" customHeight="1" x14ac:dyDescent="0.25">
      <c r="A81" s="113" t="s">
        <v>52</v>
      </c>
      <c r="B81" s="74">
        <f>SUM(D81:K81)</f>
        <v>70</v>
      </c>
      <c r="C81" s="74" t="s">
        <v>21</v>
      </c>
      <c r="D81" s="44"/>
      <c r="E81" s="40">
        <v>70</v>
      </c>
      <c r="F81" s="40"/>
      <c r="G81" s="40"/>
      <c r="H81" s="40"/>
      <c r="I81" s="40"/>
      <c r="J81" s="40"/>
      <c r="K81" s="40"/>
      <c r="L81" s="75">
        <f>SUM(D82:K82)</f>
        <v>1.05</v>
      </c>
      <c r="M81" s="77">
        <v>380</v>
      </c>
      <c r="N81" s="78">
        <f>L81*M81</f>
        <v>399</v>
      </c>
    </row>
    <row r="82" spans="1:14" ht="15.75" customHeight="1" x14ac:dyDescent="0.25">
      <c r="A82" s="114"/>
      <c r="B82" s="74"/>
      <c r="C82" s="74"/>
      <c r="D82" s="45" t="str">
        <f t="shared" ref="D82:K82" si="19">IF(D81&gt;0,$D$14*D81/1000,"")</f>
        <v/>
      </c>
      <c r="E82" s="46">
        <f t="shared" si="19"/>
        <v>1.05</v>
      </c>
      <c r="F82" s="45" t="str">
        <f t="shared" si="19"/>
        <v/>
      </c>
      <c r="G82" s="45" t="str">
        <f t="shared" si="19"/>
        <v/>
      </c>
      <c r="H82" s="45" t="str">
        <f t="shared" si="19"/>
        <v/>
      </c>
      <c r="I82" s="45" t="str">
        <f t="shared" si="19"/>
        <v/>
      </c>
      <c r="J82" s="45" t="str">
        <f t="shared" si="19"/>
        <v/>
      </c>
      <c r="K82" s="45" t="str">
        <f t="shared" si="19"/>
        <v/>
      </c>
      <c r="L82" s="76"/>
      <c r="M82" s="77"/>
      <c r="N82" s="79"/>
    </row>
    <row r="83" spans="1:14" ht="15.75" customHeight="1" x14ac:dyDescent="0.25">
      <c r="A83" s="113" t="s">
        <v>22</v>
      </c>
      <c r="B83" s="74">
        <f>SUM(D83:K83)</f>
        <v>0</v>
      </c>
      <c r="C83" s="74" t="s">
        <v>21</v>
      </c>
      <c r="D83" s="44"/>
      <c r="E83" s="40"/>
      <c r="F83" s="40"/>
      <c r="G83" s="40"/>
      <c r="H83" s="40"/>
      <c r="I83" s="40"/>
      <c r="J83" s="40"/>
      <c r="K83" s="40"/>
      <c r="L83" s="75">
        <f>SUM(D84:K84)</f>
        <v>0</v>
      </c>
      <c r="M83" s="77"/>
      <c r="N83" s="78">
        <f>L83*M83</f>
        <v>0</v>
      </c>
    </row>
    <row r="84" spans="1:14" ht="15.75" customHeight="1" x14ac:dyDescent="0.25">
      <c r="A84" s="114"/>
      <c r="B84" s="74"/>
      <c r="C84" s="74"/>
      <c r="D84" s="46" t="str">
        <f>IF(D83&gt;0,$D$14*D83/1000,"")</f>
        <v/>
      </c>
      <c r="E84" s="46"/>
      <c r="F84" s="45" t="str">
        <f t="shared" ref="F84:K84" si="20">IF(F83&gt;0,$D$14*F83/1000,"")</f>
        <v/>
      </c>
      <c r="G84" s="45" t="str">
        <f t="shared" si="20"/>
        <v/>
      </c>
      <c r="H84" s="45" t="str">
        <f t="shared" si="20"/>
        <v/>
      </c>
      <c r="I84" s="45" t="str">
        <f t="shared" si="20"/>
        <v/>
      </c>
      <c r="J84" s="45" t="str">
        <f t="shared" si="20"/>
        <v/>
      </c>
      <c r="K84" s="45" t="str">
        <f t="shared" si="20"/>
        <v/>
      </c>
      <c r="L84" s="76"/>
      <c r="M84" s="77"/>
      <c r="N84" s="79"/>
    </row>
    <row r="85" spans="1:14" ht="15.75" customHeight="1" x14ac:dyDescent="0.25">
      <c r="A85" s="113" t="s">
        <v>53</v>
      </c>
      <c r="B85" s="74">
        <f>SUM(D85:K85)</f>
        <v>0</v>
      </c>
      <c r="C85" s="74" t="s">
        <v>21</v>
      </c>
      <c r="D85" s="44"/>
      <c r="E85" s="40"/>
      <c r="F85" s="40"/>
      <c r="G85" s="40"/>
      <c r="H85" s="40"/>
      <c r="I85" s="40"/>
      <c r="J85" s="40"/>
      <c r="K85" s="40"/>
      <c r="L85" s="75">
        <f>SUM(D86:K86)</f>
        <v>0</v>
      </c>
      <c r="M85" s="77"/>
      <c r="N85" s="78">
        <f>L85*M85</f>
        <v>0</v>
      </c>
    </row>
    <row r="86" spans="1:14" ht="15.75" customHeight="1" x14ac:dyDescent="0.25">
      <c r="A86" s="114"/>
      <c r="B86" s="74"/>
      <c r="C86" s="74"/>
      <c r="D86" s="46" t="str">
        <f t="shared" ref="D86:K86" si="21">IF(D85&gt;0,$D$14*D85/1000,"")</f>
        <v/>
      </c>
      <c r="E86" s="46" t="str">
        <f t="shared" si="21"/>
        <v/>
      </c>
      <c r="F86" s="45" t="str">
        <f t="shared" si="21"/>
        <v/>
      </c>
      <c r="G86" s="45" t="str">
        <f t="shared" si="21"/>
        <v/>
      </c>
      <c r="H86" s="45" t="str">
        <f t="shared" si="21"/>
        <v/>
      </c>
      <c r="I86" s="45" t="str">
        <f t="shared" si="21"/>
        <v/>
      </c>
      <c r="J86" s="45" t="str">
        <f t="shared" si="21"/>
        <v/>
      </c>
      <c r="K86" s="45" t="str">
        <f t="shared" si="21"/>
        <v/>
      </c>
      <c r="L86" s="76"/>
      <c r="M86" s="77"/>
      <c r="N86" s="79"/>
    </row>
    <row r="87" spans="1:14" ht="15.75" customHeight="1" x14ac:dyDescent="0.25">
      <c r="A87" s="113" t="s">
        <v>54</v>
      </c>
      <c r="B87" s="74">
        <f>SUM(D87:K87)</f>
        <v>1</v>
      </c>
      <c r="C87" s="74" t="s">
        <v>21</v>
      </c>
      <c r="D87" s="44"/>
      <c r="E87" s="40">
        <v>1</v>
      </c>
      <c r="F87" s="40"/>
      <c r="G87" s="40"/>
      <c r="H87" s="40"/>
      <c r="I87" s="40"/>
      <c r="J87" s="40"/>
      <c r="K87" s="40"/>
      <c r="L87" s="75">
        <v>1.4999999999999999E-2</v>
      </c>
      <c r="M87" s="77">
        <v>193.2</v>
      </c>
      <c r="N87" s="78">
        <f>L87*M87</f>
        <v>2.8979999999999997</v>
      </c>
    </row>
    <row r="88" spans="1:14" ht="15.75" customHeight="1" x14ac:dyDescent="0.25">
      <c r="A88" s="114"/>
      <c r="B88" s="74"/>
      <c r="C88" s="74"/>
      <c r="D88" s="46" t="str">
        <f>IF(D87&gt;0,$D$14*D87/1000,"")</f>
        <v/>
      </c>
      <c r="E88" s="46">
        <v>1.4999999999999999E-2</v>
      </c>
      <c r="F88" s="45" t="str">
        <f>IF(F87&gt;0,$D$14*F87/1000,"")</f>
        <v/>
      </c>
      <c r="G88" s="45" t="str">
        <f>IF(G87&gt;0,$D$14*G87/1000,"")</f>
        <v/>
      </c>
      <c r="H88" s="45" t="str">
        <f>IF(H87&gt;0,$D$14*H87/1000,"")</f>
        <v/>
      </c>
      <c r="I88" s="45"/>
      <c r="J88" s="45" t="str">
        <f>IF(J87&gt;0,$D$14*J87/1000,"")</f>
        <v/>
      </c>
      <c r="K88" s="45" t="str">
        <f>IF(K87&gt;0,$D$14*K87/1000,"")</f>
        <v/>
      </c>
      <c r="L88" s="76"/>
      <c r="M88" s="77"/>
      <c r="N88" s="79"/>
    </row>
    <row r="89" spans="1:14" s="47" customFormat="1" ht="15.75" customHeight="1" x14ac:dyDescent="0.25">
      <c r="A89" s="73" t="s">
        <v>55</v>
      </c>
      <c r="B89" s="74">
        <f>SUM(D89:K89)</f>
        <v>1</v>
      </c>
      <c r="C89" s="74" t="s">
        <v>21</v>
      </c>
      <c r="D89" s="44"/>
      <c r="E89" s="40">
        <v>1</v>
      </c>
      <c r="F89" s="40"/>
      <c r="G89" s="40"/>
      <c r="H89" s="40"/>
      <c r="I89" s="40"/>
      <c r="J89" s="40"/>
      <c r="K89" s="40"/>
      <c r="L89" s="75">
        <f>SUM(D90:K90)</f>
        <v>1.4999999999999999E-2</v>
      </c>
      <c r="M89" s="77">
        <v>105</v>
      </c>
      <c r="N89" s="78">
        <f>L89*M89</f>
        <v>1.575</v>
      </c>
    </row>
    <row r="90" spans="1:14" s="47" customFormat="1" ht="15.75" customHeight="1" x14ac:dyDescent="0.25">
      <c r="A90" s="73"/>
      <c r="B90" s="74"/>
      <c r="C90" s="74"/>
      <c r="D90" s="45" t="str">
        <f t="shared" ref="D90:K90" si="22">IF(D89&gt;0,$D$14*D89/1000,"")</f>
        <v/>
      </c>
      <c r="E90" s="42">
        <f t="shared" si="22"/>
        <v>1.4999999999999999E-2</v>
      </c>
      <c r="F90" s="43" t="str">
        <f t="shared" si="22"/>
        <v/>
      </c>
      <c r="G90" s="42" t="str">
        <f t="shared" si="22"/>
        <v/>
      </c>
      <c r="H90" s="42" t="str">
        <f t="shared" si="22"/>
        <v/>
      </c>
      <c r="I90" s="42" t="str">
        <f t="shared" si="22"/>
        <v/>
      </c>
      <c r="J90" s="42" t="str">
        <f t="shared" si="22"/>
        <v/>
      </c>
      <c r="K90" s="42" t="str">
        <f t="shared" si="22"/>
        <v/>
      </c>
      <c r="L90" s="76"/>
      <c r="M90" s="77"/>
      <c r="N90" s="79"/>
    </row>
    <row r="91" spans="1:14" ht="15.75" customHeight="1" x14ac:dyDescent="0.25">
      <c r="A91" s="73"/>
      <c r="B91" s="74">
        <f>SUM(D91:K91)</f>
        <v>0</v>
      </c>
      <c r="C91" s="74" t="s">
        <v>21</v>
      </c>
      <c r="D91" s="44"/>
      <c r="E91" s="40"/>
      <c r="F91" s="40"/>
      <c r="G91" s="40"/>
      <c r="H91" s="40"/>
      <c r="I91" s="40"/>
      <c r="J91" s="40"/>
      <c r="K91" s="40"/>
      <c r="L91" s="75"/>
      <c r="M91" s="77"/>
      <c r="N91" s="78">
        <f>L91*M91</f>
        <v>0</v>
      </c>
    </row>
    <row r="92" spans="1:14" ht="15.75" customHeight="1" x14ac:dyDescent="0.25">
      <c r="A92" s="73"/>
      <c r="B92" s="74"/>
      <c r="C92" s="74"/>
      <c r="D92" s="46" t="str">
        <f t="shared" ref="D92:K92" si="23">IF(D91&gt;0,$D$14*D91/1000,"")</f>
        <v/>
      </c>
      <c r="E92" s="43" t="str">
        <f t="shared" si="23"/>
        <v/>
      </c>
      <c r="F92" s="42" t="str">
        <f t="shared" si="23"/>
        <v/>
      </c>
      <c r="G92" s="42" t="str">
        <f t="shared" si="23"/>
        <v/>
      </c>
      <c r="H92" s="72" t="str">
        <f t="shared" si="23"/>
        <v/>
      </c>
      <c r="I92" s="42" t="str">
        <f t="shared" si="23"/>
        <v/>
      </c>
      <c r="J92" s="42" t="str">
        <f t="shared" si="23"/>
        <v/>
      </c>
      <c r="K92" s="42" t="str">
        <f t="shared" si="23"/>
        <v/>
      </c>
      <c r="L92" s="76"/>
      <c r="M92" s="77"/>
      <c r="N92" s="79"/>
    </row>
    <row r="93" spans="1:14" ht="15.75" customHeight="1" x14ac:dyDescent="0.25">
      <c r="A93" s="73" t="s">
        <v>56</v>
      </c>
      <c r="B93" s="74">
        <f>SUM(D93:K93)</f>
        <v>8</v>
      </c>
      <c r="C93" s="74" t="s">
        <v>21</v>
      </c>
      <c r="D93" s="44">
        <v>8</v>
      </c>
      <c r="E93" s="40"/>
      <c r="F93" s="40"/>
      <c r="G93" s="40"/>
      <c r="H93" s="40"/>
      <c r="I93" s="40"/>
      <c r="J93" s="40"/>
      <c r="K93" s="40"/>
      <c r="L93" s="75">
        <v>0.12</v>
      </c>
      <c r="M93" s="77">
        <v>950</v>
      </c>
      <c r="N93" s="78">
        <f>L93*M93</f>
        <v>114</v>
      </c>
    </row>
    <row r="94" spans="1:14" ht="15.75" customHeight="1" x14ac:dyDescent="0.25">
      <c r="A94" s="73"/>
      <c r="B94" s="74"/>
      <c r="C94" s="74"/>
      <c r="D94" s="46">
        <f t="shared" ref="D94:K94" si="24">IF(D93&gt;0,$D$14*D93/1000,"")</f>
        <v>0.12</v>
      </c>
      <c r="E94" s="43" t="str">
        <f t="shared" si="24"/>
        <v/>
      </c>
      <c r="F94" s="42" t="str">
        <f t="shared" si="24"/>
        <v/>
      </c>
      <c r="G94" s="42" t="str">
        <f t="shared" si="24"/>
        <v/>
      </c>
      <c r="H94" s="72" t="str">
        <f t="shared" si="24"/>
        <v/>
      </c>
      <c r="I94" s="42" t="str">
        <f t="shared" si="24"/>
        <v/>
      </c>
      <c r="J94" s="42" t="str">
        <f t="shared" si="24"/>
        <v/>
      </c>
      <c r="K94" s="42" t="str">
        <f t="shared" si="24"/>
        <v/>
      </c>
      <c r="L94" s="76"/>
      <c r="M94" s="77"/>
      <c r="N94" s="79"/>
    </row>
    <row r="95" spans="1:14" ht="15.75" customHeight="1" x14ac:dyDescent="0.25">
      <c r="A95" s="73" t="s">
        <v>26</v>
      </c>
      <c r="B95" s="74">
        <f>SUM(D95:K95)</f>
        <v>2</v>
      </c>
      <c r="C95" s="74" t="s">
        <v>21</v>
      </c>
      <c r="D95" s="44">
        <v>2</v>
      </c>
      <c r="E95" s="44"/>
      <c r="F95" s="44"/>
      <c r="G95" s="44"/>
      <c r="H95" s="48"/>
      <c r="I95" s="44"/>
      <c r="J95" s="44"/>
      <c r="K95" s="44"/>
      <c r="L95" s="75">
        <f>SUM(D96:K96)</f>
        <v>0.03</v>
      </c>
      <c r="M95" s="77">
        <v>37</v>
      </c>
      <c r="N95" s="78">
        <f>L95*M95</f>
        <v>1.1099999999999999</v>
      </c>
    </row>
    <row r="96" spans="1:14" ht="15.75" customHeight="1" x14ac:dyDescent="0.25">
      <c r="A96" s="73"/>
      <c r="B96" s="74"/>
      <c r="C96" s="74"/>
      <c r="D96" s="45">
        <f>IF(D95&gt;0,$D$14*D95/1000,"")</f>
        <v>0.03</v>
      </c>
      <c r="E96" s="43"/>
      <c r="F96" s="42" t="str">
        <f t="shared" ref="F96:K96" si="25">IF(F95&gt;0,$D$14*F95/1000,"")</f>
        <v/>
      </c>
      <c r="G96" s="42" t="str">
        <f t="shared" si="25"/>
        <v/>
      </c>
      <c r="H96" s="42" t="str">
        <f t="shared" si="25"/>
        <v/>
      </c>
      <c r="I96" s="42" t="str">
        <f t="shared" si="25"/>
        <v/>
      </c>
      <c r="J96" s="42" t="str">
        <f t="shared" si="25"/>
        <v/>
      </c>
      <c r="K96" s="42" t="str">
        <f t="shared" si="25"/>
        <v/>
      </c>
      <c r="L96" s="76"/>
      <c r="M96" s="77"/>
      <c r="N96" s="79"/>
    </row>
    <row r="97" spans="1:14" ht="15.75" customHeight="1" x14ac:dyDescent="0.25">
      <c r="A97" s="49" t="s">
        <v>27</v>
      </c>
      <c r="B97" s="89">
        <f>SUM(D97:K97)</f>
        <v>5</v>
      </c>
      <c r="C97" s="89" t="s">
        <v>28</v>
      </c>
      <c r="D97" s="50"/>
      <c r="E97" s="50"/>
      <c r="F97" s="50">
        <v>5</v>
      </c>
      <c r="G97" s="50"/>
      <c r="H97" s="50"/>
      <c r="I97" s="50"/>
      <c r="J97" s="50"/>
      <c r="K97" s="50"/>
      <c r="L97" s="90"/>
      <c r="M97" s="85"/>
      <c r="N97" s="86">
        <f>L97*M97</f>
        <v>0</v>
      </c>
    </row>
    <row r="98" spans="1:14" ht="15.75" customHeight="1" x14ac:dyDescent="0.25">
      <c r="A98" s="49"/>
      <c r="B98" s="89"/>
      <c r="C98" s="89"/>
      <c r="D98" s="45"/>
      <c r="E98" s="45"/>
      <c r="F98" s="45"/>
      <c r="G98" s="45" t="str">
        <f>IF(G97&gt;0,$D$14*G97/1000,"")</f>
        <v/>
      </c>
      <c r="H98" s="45" t="str">
        <f>IF(H97&gt;0,$D$14*H97/1000,"")</f>
        <v/>
      </c>
      <c r="I98" s="45" t="str">
        <f>IF(I97&gt;0,$D$14*I97/1000,"")</f>
        <v/>
      </c>
      <c r="J98" s="45"/>
      <c r="K98" s="45"/>
      <c r="L98" s="91"/>
      <c r="M98" s="92"/>
      <c r="N98" s="87"/>
    </row>
    <row r="99" spans="1:14" s="53" customFormat="1" ht="15.75" customHeight="1" x14ac:dyDescent="0.25">
      <c r="A99" s="88" t="s">
        <v>57</v>
      </c>
      <c r="B99" s="74">
        <f>SUM(D99:K99)</f>
        <v>0</v>
      </c>
      <c r="C99" s="74" t="s">
        <v>21</v>
      </c>
      <c r="D99" s="40"/>
      <c r="E99" s="52"/>
      <c r="F99" s="52"/>
      <c r="G99" s="52"/>
      <c r="H99" s="52"/>
      <c r="I99" s="52"/>
      <c r="J99" s="40"/>
      <c r="K99" s="40"/>
      <c r="L99" s="75">
        <f>SUM(D100:K100)</f>
        <v>0</v>
      </c>
      <c r="M99" s="77"/>
      <c r="N99" s="78">
        <f>L99*M99</f>
        <v>0</v>
      </c>
    </row>
    <row r="100" spans="1:14" s="53" customFormat="1" ht="15.75" customHeight="1" x14ac:dyDescent="0.25">
      <c r="A100" s="88"/>
      <c r="B100" s="74"/>
      <c r="C100" s="74"/>
      <c r="D100" s="43" t="str">
        <f t="shared" ref="D100:K100" si="26">IF(D99&gt;0,$D$14*D99/1000,"")</f>
        <v/>
      </c>
      <c r="E100" s="45" t="str">
        <f t="shared" si="26"/>
        <v/>
      </c>
      <c r="F100" s="42" t="str">
        <f t="shared" si="26"/>
        <v/>
      </c>
      <c r="G100" s="42" t="str">
        <f t="shared" si="26"/>
        <v/>
      </c>
      <c r="H100" s="42" t="str">
        <f t="shared" si="26"/>
        <v/>
      </c>
      <c r="I100" s="42" t="str">
        <f t="shared" si="26"/>
        <v/>
      </c>
      <c r="J100" s="42" t="str">
        <f t="shared" si="26"/>
        <v/>
      </c>
      <c r="K100" s="42" t="str">
        <f t="shared" si="26"/>
        <v/>
      </c>
      <c r="L100" s="76"/>
      <c r="M100" s="77"/>
      <c r="N100" s="79"/>
    </row>
    <row r="101" spans="1:14" s="53" customFormat="1" ht="15.75" customHeight="1" x14ac:dyDescent="0.25">
      <c r="A101" s="73" t="s">
        <v>58</v>
      </c>
      <c r="B101" s="74">
        <f>SUM(D101:K101)</f>
        <v>10</v>
      </c>
      <c r="C101" s="74" t="s">
        <v>21</v>
      </c>
      <c r="D101" s="44"/>
      <c r="E101" s="44">
        <v>10</v>
      </c>
      <c r="F101" s="44"/>
      <c r="G101" s="44"/>
      <c r="H101" s="44"/>
      <c r="I101" s="44"/>
      <c r="J101" s="44"/>
      <c r="K101" s="44"/>
      <c r="L101" s="75">
        <v>0.15</v>
      </c>
      <c r="M101" s="77">
        <v>360</v>
      </c>
      <c r="N101" s="78">
        <f>L101*M101</f>
        <v>54</v>
      </c>
    </row>
    <row r="102" spans="1:14" s="53" customFormat="1" ht="15.75" customHeight="1" x14ac:dyDescent="0.25">
      <c r="A102" s="73"/>
      <c r="B102" s="74"/>
      <c r="C102" s="74"/>
      <c r="D102" s="45"/>
      <c r="E102" s="42">
        <f>IF(E101&gt;0,$D$14*E101/1000,"")</f>
        <v>0.15</v>
      </c>
      <c r="F102" s="42" t="str">
        <f>IF(F101&gt;0,$D$14*F101/1000,"")</f>
        <v/>
      </c>
      <c r="G102" s="42" t="str">
        <f>IF(G101&gt;0,$D$14*G101/1000,"")</f>
        <v/>
      </c>
      <c r="H102" s="42" t="str">
        <f>IF(H101&gt;0,$D$14*H101/1000,"")</f>
        <v/>
      </c>
      <c r="I102" s="43" t="str">
        <f>IF(I101&gt;0,$D$14*I101/1000,"")</f>
        <v/>
      </c>
      <c r="J102" s="42"/>
      <c r="K102" s="42" t="str">
        <f>IF(K101&gt;0,$D$14*K101/1000,"")</f>
        <v/>
      </c>
      <c r="L102" s="76"/>
      <c r="M102" s="77"/>
      <c r="N102" s="79"/>
    </row>
    <row r="103" spans="1:14" s="53" customFormat="1" ht="15.75" x14ac:dyDescent="0.25">
      <c r="A103" s="73" t="s">
        <v>30</v>
      </c>
      <c r="B103" s="74">
        <f>SUM(D103:K103)</f>
        <v>10</v>
      </c>
      <c r="C103" s="74" t="s">
        <v>21</v>
      </c>
      <c r="D103" s="44"/>
      <c r="E103" s="44"/>
      <c r="F103" s="44"/>
      <c r="G103" s="44">
        <v>10</v>
      </c>
      <c r="H103" s="44"/>
      <c r="I103" s="44"/>
      <c r="J103" s="54"/>
      <c r="K103" s="44"/>
      <c r="L103" s="75">
        <f>SUM(D104:K104)</f>
        <v>0.15</v>
      </c>
      <c r="M103" s="77">
        <v>126</v>
      </c>
      <c r="N103" s="78">
        <f>L103*M103</f>
        <v>18.899999999999999</v>
      </c>
    </row>
    <row r="104" spans="1:14" s="53" customFormat="1" ht="15.75" x14ac:dyDescent="0.25">
      <c r="A104" s="73"/>
      <c r="B104" s="74"/>
      <c r="C104" s="74"/>
      <c r="D104" s="45" t="str">
        <f t="shared" ref="D104:K104" si="27">IF(D103&gt;0,$D$14*D103/1000,"")</f>
        <v/>
      </c>
      <c r="E104" s="42" t="str">
        <f t="shared" si="27"/>
        <v/>
      </c>
      <c r="F104" s="42" t="str">
        <f t="shared" si="27"/>
        <v/>
      </c>
      <c r="G104" s="42">
        <f t="shared" si="27"/>
        <v>0.15</v>
      </c>
      <c r="H104" s="42" t="str">
        <f t="shared" si="27"/>
        <v/>
      </c>
      <c r="I104" s="42" t="str">
        <f t="shared" si="27"/>
        <v/>
      </c>
      <c r="J104" s="43" t="str">
        <f t="shared" si="27"/>
        <v/>
      </c>
      <c r="K104" s="43" t="str">
        <f t="shared" si="27"/>
        <v/>
      </c>
      <c r="L104" s="76"/>
      <c r="M104" s="77"/>
      <c r="N104" s="79"/>
    </row>
    <row r="105" spans="1:14" s="53" customFormat="1" ht="18" customHeight="1" x14ac:dyDescent="0.25">
      <c r="A105" s="73" t="s">
        <v>59</v>
      </c>
      <c r="B105" s="74">
        <f>SUM(D105:K105)</f>
        <v>0</v>
      </c>
      <c r="C105" s="74" t="s">
        <v>21</v>
      </c>
      <c r="D105" s="44"/>
      <c r="E105" s="44"/>
      <c r="F105" s="44"/>
      <c r="G105" s="44"/>
      <c r="H105" s="44"/>
      <c r="I105" s="44"/>
      <c r="J105" s="44"/>
      <c r="K105" s="44"/>
      <c r="L105" s="75">
        <f>SUM(D106:K106)</f>
        <v>0</v>
      </c>
      <c r="M105" s="77"/>
      <c r="N105" s="78">
        <f>L105*M105</f>
        <v>0</v>
      </c>
    </row>
    <row r="106" spans="1:14" s="53" customFormat="1" ht="18" customHeight="1" x14ac:dyDescent="0.25">
      <c r="A106" s="73"/>
      <c r="B106" s="74"/>
      <c r="C106" s="74"/>
      <c r="D106" s="45" t="str">
        <f t="shared" ref="D106:K106" si="28">IF(D105&gt;0,$D$14*D105/1000,"")</f>
        <v/>
      </c>
      <c r="E106" s="42" t="str">
        <f t="shared" si="28"/>
        <v/>
      </c>
      <c r="F106" s="42" t="str">
        <f t="shared" si="28"/>
        <v/>
      </c>
      <c r="G106" s="42" t="str">
        <f t="shared" si="28"/>
        <v/>
      </c>
      <c r="H106" s="42" t="str">
        <f t="shared" si="28"/>
        <v/>
      </c>
      <c r="I106" s="42" t="str">
        <f t="shared" si="28"/>
        <v/>
      </c>
      <c r="J106" s="43" t="str">
        <f t="shared" si="28"/>
        <v/>
      </c>
      <c r="K106" s="43" t="str">
        <f t="shared" si="28"/>
        <v/>
      </c>
      <c r="L106" s="76"/>
      <c r="M106" s="77"/>
      <c r="N106" s="79"/>
    </row>
    <row r="107" spans="1:14" ht="45.6" customHeight="1" x14ac:dyDescent="0.25">
      <c r="A107" s="73" t="s">
        <v>32</v>
      </c>
      <c r="B107" s="74">
        <f>SUM(D107:K107)</f>
        <v>0</v>
      </c>
      <c r="C107" s="74" t="s">
        <v>21</v>
      </c>
      <c r="D107" s="44"/>
      <c r="E107" s="44"/>
      <c r="F107" s="44"/>
      <c r="G107" s="44"/>
      <c r="H107" s="44"/>
      <c r="I107" s="44"/>
      <c r="J107" s="44"/>
      <c r="K107" s="44"/>
      <c r="L107" s="75">
        <f>SUM(D108:K108)</f>
        <v>0</v>
      </c>
      <c r="M107" s="77"/>
      <c r="N107" s="78">
        <f>L107*M107</f>
        <v>0</v>
      </c>
    </row>
    <row r="108" spans="1:14" ht="15.75" x14ac:dyDescent="0.25">
      <c r="A108" s="73"/>
      <c r="B108" s="74"/>
      <c r="C108" s="74"/>
      <c r="D108" s="45" t="str">
        <f>IF(D107&gt;0,$D$14*D107/1000,"")</f>
        <v/>
      </c>
      <c r="E108" s="42" t="str">
        <f>IF(E107&gt;0,$D$14*E107/1000,"")</f>
        <v/>
      </c>
      <c r="F108" s="42" t="str">
        <f>IF(F107&gt;0,$D$14*F107/1000,"")</f>
        <v/>
      </c>
      <c r="G108" s="42" t="str">
        <f>IF(G107&gt;0,$D$14*G107/1000,"")</f>
        <v/>
      </c>
      <c r="H108" s="42" t="str">
        <f>IF(H107&gt;0,$D$14*H107/1000,"")</f>
        <v/>
      </c>
      <c r="I108" s="42"/>
      <c r="J108" s="43" t="str">
        <f>IF(J107&gt;0,$D$14*J107/1000,"")</f>
        <v/>
      </c>
      <c r="K108" s="43" t="str">
        <f>IF(K107&gt;0,$D$14*K107/1000,"")</f>
        <v/>
      </c>
      <c r="L108" s="76"/>
      <c r="M108" s="77"/>
      <c r="N108" s="79"/>
    </row>
    <row r="109" spans="1:14" ht="15.75" x14ac:dyDescent="0.25">
      <c r="A109" s="73" t="s">
        <v>20</v>
      </c>
      <c r="B109" s="74">
        <f>SUM(D109:K109)</f>
        <v>0</v>
      </c>
      <c r="C109" s="74" t="s">
        <v>21</v>
      </c>
      <c r="D109" s="44"/>
      <c r="E109" s="44"/>
      <c r="F109" s="44"/>
      <c r="G109" s="44"/>
      <c r="H109" s="44"/>
      <c r="I109" s="44"/>
      <c r="J109" s="44"/>
      <c r="K109" s="44"/>
      <c r="L109" s="75"/>
      <c r="M109" s="77"/>
      <c r="N109" s="78">
        <f>L109*M109</f>
        <v>0</v>
      </c>
    </row>
    <row r="110" spans="1:14" ht="15.75" x14ac:dyDescent="0.25">
      <c r="A110" s="73"/>
      <c r="B110" s="74"/>
      <c r="C110" s="74"/>
      <c r="D110" s="45" t="str">
        <f>IF(D109&gt;0,$D$14*D109/1000,"")</f>
        <v/>
      </c>
      <c r="E110" s="42" t="str">
        <f>IF(E109&gt;0,$D$14*E109/1000,"")</f>
        <v/>
      </c>
      <c r="F110" s="42" t="str">
        <f>IF(F109&gt;0,$D$14*F109/1000,"")</f>
        <v/>
      </c>
      <c r="G110" s="42" t="str">
        <f>IF(G109&gt;0,$D$14*G109/1000,"")</f>
        <v/>
      </c>
      <c r="H110" s="42" t="str">
        <f>IF(H109&gt;0,$D$14*H109/1000,"")</f>
        <v/>
      </c>
      <c r="I110" s="42"/>
      <c r="J110" s="43" t="str">
        <f>IF(J109&gt;0,$D$14*J109/1000,"")</f>
        <v/>
      </c>
      <c r="K110" s="43" t="str">
        <f>IF(K109&gt;0,$D$14*K109/1000,"")</f>
        <v/>
      </c>
      <c r="L110" s="76"/>
      <c r="M110" s="77"/>
      <c r="N110" s="79"/>
    </row>
    <row r="111" spans="1:14" ht="15.75" x14ac:dyDescent="0.25">
      <c r="A111" s="73" t="s">
        <v>34</v>
      </c>
      <c r="B111" s="74">
        <f>SUM(D111:K111)</f>
        <v>150</v>
      </c>
      <c r="C111" s="74" t="s">
        <v>21</v>
      </c>
      <c r="D111" s="44">
        <v>150</v>
      </c>
      <c r="E111" s="44"/>
      <c r="F111" s="44"/>
      <c r="G111" s="44"/>
      <c r="H111" s="44"/>
      <c r="I111" s="44"/>
      <c r="J111" s="44"/>
      <c r="K111" s="44"/>
      <c r="L111" s="75">
        <v>2.25</v>
      </c>
      <c r="M111" s="77">
        <v>80</v>
      </c>
      <c r="N111" s="78">
        <f>L111*M111</f>
        <v>180</v>
      </c>
    </row>
    <row r="112" spans="1:14" ht="15.75" x14ac:dyDescent="0.25">
      <c r="A112" s="73"/>
      <c r="B112" s="74"/>
      <c r="C112" s="74"/>
      <c r="D112" s="46">
        <f t="shared" ref="D112:K112" si="29">IF(D111&gt;0,$D$14*D111/1000,"")</f>
        <v>2.25</v>
      </c>
      <c r="E112" s="42" t="str">
        <f t="shared" si="29"/>
        <v/>
      </c>
      <c r="F112" s="43" t="str">
        <f t="shared" si="29"/>
        <v/>
      </c>
      <c r="G112" s="42" t="str">
        <f t="shared" si="29"/>
        <v/>
      </c>
      <c r="H112" s="42" t="str">
        <f t="shared" si="29"/>
        <v/>
      </c>
      <c r="I112" s="42" t="str">
        <f t="shared" si="29"/>
        <v/>
      </c>
      <c r="J112" s="42" t="str">
        <f t="shared" si="29"/>
        <v/>
      </c>
      <c r="K112" s="42" t="str">
        <f t="shared" si="29"/>
        <v/>
      </c>
      <c r="L112" s="76"/>
      <c r="M112" s="77"/>
      <c r="N112" s="79"/>
    </row>
    <row r="113" spans="1:24" ht="15.75" x14ac:dyDescent="0.25">
      <c r="A113" s="73"/>
      <c r="B113" s="74">
        <f>SUM(D113:K113)</f>
        <v>0</v>
      </c>
      <c r="C113" s="74" t="s">
        <v>21</v>
      </c>
      <c r="D113" s="44"/>
      <c r="E113" s="44"/>
      <c r="F113" s="44"/>
      <c r="G113" s="44"/>
      <c r="H113" s="44"/>
      <c r="I113" s="44"/>
      <c r="J113" s="44"/>
      <c r="K113" s="44"/>
      <c r="L113" s="75">
        <f>SUM(D114:K114)</f>
        <v>0</v>
      </c>
      <c r="M113" s="77"/>
      <c r="N113" s="78">
        <f>L113*M113</f>
        <v>0</v>
      </c>
    </row>
    <row r="114" spans="1:24" ht="15.75" x14ac:dyDescent="0.25">
      <c r="A114" s="73"/>
      <c r="B114" s="74"/>
      <c r="C114" s="74"/>
      <c r="D114" s="45" t="str">
        <f t="shared" ref="D114:K114" si="30">IF(D113&gt;0,$D$14*D113/1000,"")</f>
        <v/>
      </c>
      <c r="E114" s="43" t="str">
        <f t="shared" si="30"/>
        <v/>
      </c>
      <c r="F114" s="42" t="str">
        <f t="shared" si="30"/>
        <v/>
      </c>
      <c r="G114" s="42" t="str">
        <f t="shared" si="30"/>
        <v/>
      </c>
      <c r="H114" s="42" t="str">
        <f t="shared" si="30"/>
        <v/>
      </c>
      <c r="I114" s="42" t="str">
        <f t="shared" si="30"/>
        <v/>
      </c>
      <c r="J114" s="42" t="str">
        <f t="shared" si="30"/>
        <v/>
      </c>
      <c r="K114" s="42" t="str">
        <f t="shared" si="30"/>
        <v/>
      </c>
      <c r="L114" s="76"/>
      <c r="M114" s="77"/>
      <c r="N114" s="79"/>
    </row>
    <row r="115" spans="1:24" ht="15.75" x14ac:dyDescent="0.25">
      <c r="A115" s="73" t="s">
        <v>29</v>
      </c>
      <c r="B115" s="74">
        <f>SUM(D115:K115)</f>
        <v>0</v>
      </c>
      <c r="C115" s="74" t="s">
        <v>21</v>
      </c>
      <c r="D115" s="44"/>
      <c r="E115" s="44"/>
      <c r="F115" s="44"/>
      <c r="G115" s="44"/>
      <c r="H115" s="44"/>
      <c r="I115" s="44"/>
      <c r="J115" s="44"/>
      <c r="K115" s="44"/>
      <c r="L115" s="75">
        <f>SUM(D116:K116)</f>
        <v>0</v>
      </c>
      <c r="M115" s="77"/>
      <c r="N115" s="78">
        <f>L115*M115</f>
        <v>0</v>
      </c>
      <c r="Q115" s="1">
        <v>541</v>
      </c>
    </row>
    <row r="116" spans="1:24" ht="15.75" x14ac:dyDescent="0.25">
      <c r="A116" s="73"/>
      <c r="B116" s="74"/>
      <c r="C116" s="74"/>
      <c r="D116" s="45" t="str">
        <f t="shared" ref="D116:K116" si="31">IF(D115&gt;0,$D$14*D115/1000,"")</f>
        <v/>
      </c>
      <c r="E116" s="42" t="str">
        <f t="shared" si="31"/>
        <v/>
      </c>
      <c r="F116" s="43" t="str">
        <f t="shared" si="31"/>
        <v/>
      </c>
      <c r="G116" s="42" t="str">
        <f t="shared" si="31"/>
        <v/>
      </c>
      <c r="H116" s="42" t="str">
        <f t="shared" si="31"/>
        <v/>
      </c>
      <c r="I116" s="42" t="str">
        <f t="shared" si="31"/>
        <v/>
      </c>
      <c r="J116" s="42" t="str">
        <f t="shared" si="31"/>
        <v/>
      </c>
      <c r="K116" s="42" t="str">
        <f t="shared" si="31"/>
        <v/>
      </c>
      <c r="L116" s="76"/>
      <c r="M116" s="77"/>
      <c r="N116" s="79"/>
      <c r="X116" s="1" t="s">
        <v>60</v>
      </c>
    </row>
    <row r="117" spans="1:24" ht="15.75" x14ac:dyDescent="0.25">
      <c r="A117" s="73"/>
      <c r="B117" s="74">
        <f>SUM(D117:K117)</f>
        <v>0</v>
      </c>
      <c r="C117" s="74" t="s">
        <v>21</v>
      </c>
      <c r="D117" s="44"/>
      <c r="E117" s="44"/>
      <c r="F117" s="44"/>
      <c r="G117" s="44"/>
      <c r="H117" s="44"/>
      <c r="I117" s="44"/>
      <c r="J117" s="44"/>
      <c r="K117" s="44"/>
      <c r="L117" s="75">
        <f>SUM(D118:K118)</f>
        <v>0</v>
      </c>
      <c r="M117" s="77"/>
      <c r="N117" s="78">
        <f>L117*M117</f>
        <v>0</v>
      </c>
    </row>
    <row r="118" spans="1:24" ht="15.75" x14ac:dyDescent="0.25">
      <c r="A118" s="73"/>
      <c r="B118" s="74"/>
      <c r="C118" s="74"/>
      <c r="D118" s="45" t="str">
        <f t="shared" ref="D118:K118" si="32">IF(D117&gt;0,$D$14*D117/1000,"")</f>
        <v/>
      </c>
      <c r="E118" s="42" t="str">
        <f t="shared" si="32"/>
        <v/>
      </c>
      <c r="F118" s="43" t="str">
        <f t="shared" si="32"/>
        <v/>
      </c>
      <c r="G118" s="42" t="str">
        <f t="shared" si="32"/>
        <v/>
      </c>
      <c r="H118" s="42" t="str">
        <f t="shared" si="32"/>
        <v/>
      </c>
      <c r="I118" s="42" t="str">
        <f t="shared" si="32"/>
        <v/>
      </c>
      <c r="J118" s="42" t="str">
        <f t="shared" si="32"/>
        <v/>
      </c>
      <c r="K118" s="42" t="str">
        <f t="shared" si="32"/>
        <v/>
      </c>
      <c r="L118" s="76"/>
      <c r="M118" s="77"/>
      <c r="N118" s="79"/>
    </row>
    <row r="119" spans="1:24" ht="15.75" x14ac:dyDescent="0.25">
      <c r="A119" s="73"/>
      <c r="B119" s="74">
        <f>SUM(D119:K119)</f>
        <v>0</v>
      </c>
      <c r="C119" s="74" t="s">
        <v>21</v>
      </c>
      <c r="D119" s="44"/>
      <c r="E119" s="44"/>
      <c r="F119" s="44"/>
      <c r="G119" s="44"/>
      <c r="H119" s="48"/>
      <c r="I119" s="44"/>
      <c r="J119" s="44"/>
      <c r="K119" s="44"/>
      <c r="L119" s="75">
        <f>SUM(D120:K120)</f>
        <v>0</v>
      </c>
      <c r="M119" s="77"/>
      <c r="N119" s="78">
        <f>L119*M119</f>
        <v>0</v>
      </c>
    </row>
    <row r="120" spans="1:24" ht="15.75" x14ac:dyDescent="0.25">
      <c r="A120" s="73"/>
      <c r="B120" s="74"/>
      <c r="C120" s="74"/>
      <c r="D120" s="45" t="str">
        <f t="shared" ref="D120:K120" si="33">IF(D119&gt;0,$D$14*D119/1000,"")</f>
        <v/>
      </c>
      <c r="E120" s="43" t="str">
        <f t="shared" si="33"/>
        <v/>
      </c>
      <c r="F120" s="42" t="str">
        <f t="shared" si="33"/>
        <v/>
      </c>
      <c r="G120" s="42" t="str">
        <f t="shared" si="33"/>
        <v/>
      </c>
      <c r="H120" s="42" t="str">
        <f t="shared" si="33"/>
        <v/>
      </c>
      <c r="I120" s="42" t="str">
        <f t="shared" si="33"/>
        <v/>
      </c>
      <c r="J120" s="42" t="str">
        <f t="shared" si="33"/>
        <v/>
      </c>
      <c r="K120" s="42" t="str">
        <f t="shared" si="33"/>
        <v/>
      </c>
      <c r="L120" s="76"/>
      <c r="M120" s="77"/>
      <c r="N120" s="79"/>
      <c r="V120" s="1">
        <v>5</v>
      </c>
    </row>
    <row r="121" spans="1:24" ht="15.75" x14ac:dyDescent="0.25">
      <c r="A121" s="73" t="s">
        <v>38</v>
      </c>
      <c r="B121" s="74">
        <f>SUM(D121:K121)</f>
        <v>60</v>
      </c>
      <c r="C121" s="74" t="s">
        <v>21</v>
      </c>
      <c r="D121" s="44"/>
      <c r="E121" s="44"/>
      <c r="F121" s="44"/>
      <c r="G121" s="44"/>
      <c r="H121" s="44">
        <v>60</v>
      </c>
      <c r="I121" s="44"/>
      <c r="J121" s="44"/>
      <c r="K121" s="44"/>
      <c r="L121" s="75">
        <v>0.9</v>
      </c>
      <c r="M121" s="77">
        <v>86.3</v>
      </c>
      <c r="N121" s="78">
        <f>L121*M121</f>
        <v>77.67</v>
      </c>
    </row>
    <row r="122" spans="1:24" ht="15.75" x14ac:dyDescent="0.25">
      <c r="A122" s="73"/>
      <c r="B122" s="74"/>
      <c r="C122" s="74"/>
      <c r="D122" s="45" t="str">
        <f>IF(D121&gt;0,$D$14*D121/1000,"")</f>
        <v/>
      </c>
      <c r="E122" s="42"/>
      <c r="F122" s="42" t="str">
        <f>IF(F121&gt;0,$D$14*F121/1000,"")</f>
        <v/>
      </c>
      <c r="G122" s="43"/>
      <c r="H122" s="42">
        <v>0.9</v>
      </c>
      <c r="I122" s="42" t="str">
        <f>IF(I121&gt;0,$D$14*I121/1000,"")</f>
        <v/>
      </c>
      <c r="J122" s="42" t="str">
        <f>IF(J121&gt;0,$D$14*J121/1000,"")</f>
        <v/>
      </c>
      <c r="K122" s="42" t="str">
        <f>IF(K121&gt;0,$D$14*K121/1000,"")</f>
        <v/>
      </c>
      <c r="L122" s="76"/>
      <c r="M122" s="77"/>
      <c r="N122" s="79"/>
    </row>
    <row r="123" spans="1:24" ht="15.75" x14ac:dyDescent="0.25">
      <c r="A123" s="73" t="s">
        <v>58</v>
      </c>
      <c r="B123" s="74">
        <f>SUM(D123:K123)</f>
        <v>0</v>
      </c>
      <c r="C123" s="74" t="s">
        <v>21</v>
      </c>
      <c r="D123" s="44"/>
      <c r="E123" s="40"/>
      <c r="F123" s="40"/>
      <c r="G123" s="40"/>
      <c r="H123" s="40"/>
      <c r="I123" s="40"/>
      <c r="J123" s="40"/>
      <c r="K123" s="40"/>
      <c r="L123" s="75">
        <f>SUM(D124:K124)</f>
        <v>0</v>
      </c>
      <c r="M123" s="77"/>
      <c r="N123" s="78">
        <f>L123*M123</f>
        <v>0</v>
      </c>
    </row>
    <row r="124" spans="1:24" ht="15.75" x14ac:dyDescent="0.25">
      <c r="A124" s="73"/>
      <c r="B124" s="74"/>
      <c r="C124" s="74"/>
      <c r="D124" s="45" t="str">
        <f t="shared" ref="D124:K124" si="34">IF(D123&gt;0,$D$14*D123/1000,"")</f>
        <v/>
      </c>
      <c r="E124" s="42" t="str">
        <f t="shared" si="34"/>
        <v/>
      </c>
      <c r="F124" s="42" t="str">
        <f t="shared" si="34"/>
        <v/>
      </c>
      <c r="G124" s="42" t="str">
        <f t="shared" si="34"/>
        <v/>
      </c>
      <c r="H124" s="42" t="str">
        <f t="shared" si="34"/>
        <v/>
      </c>
      <c r="I124" s="42" t="str">
        <f t="shared" si="34"/>
        <v/>
      </c>
      <c r="J124" s="42" t="str">
        <f t="shared" si="34"/>
        <v/>
      </c>
      <c r="K124" s="42" t="str">
        <f t="shared" si="34"/>
        <v/>
      </c>
      <c r="L124" s="76"/>
      <c r="M124" s="77"/>
      <c r="N124" s="79"/>
    </row>
    <row r="125" spans="1:24" ht="15.75" x14ac:dyDescent="0.25">
      <c r="A125" s="73" t="s">
        <v>61</v>
      </c>
      <c r="B125" s="74">
        <f>SUM(D125:K125)</f>
        <v>0</v>
      </c>
      <c r="C125" s="74" t="s">
        <v>21</v>
      </c>
      <c r="D125" s="44"/>
      <c r="E125" s="40"/>
      <c r="F125" s="40"/>
      <c r="G125" s="40"/>
      <c r="H125" s="40"/>
      <c r="I125" s="40"/>
      <c r="J125" s="40"/>
      <c r="K125" s="40"/>
      <c r="L125" s="75">
        <f>SUM(D126:K126)</f>
        <v>0</v>
      </c>
      <c r="M125" s="77"/>
      <c r="N125" s="78">
        <f>L125*M125</f>
        <v>0</v>
      </c>
    </row>
    <row r="126" spans="1:24" ht="15.75" x14ac:dyDescent="0.25">
      <c r="A126" s="73"/>
      <c r="B126" s="74"/>
      <c r="C126" s="74"/>
      <c r="D126" s="55" t="str">
        <f>IF(D125&gt;0,$D$14*D125/1000,"")</f>
        <v/>
      </c>
      <c r="E126" s="56" t="str">
        <f>IF(E125&gt;0,$D$14*E125/1000,"")</f>
        <v/>
      </c>
      <c r="F126" s="56" t="str">
        <f>IF(F125&gt;0,$D$14*F125/1000,"")</f>
        <v/>
      </c>
      <c r="G126" s="56"/>
      <c r="H126" s="56" t="str">
        <f>IF(H125&gt;0,$D$14*H125/1000,"")</f>
        <v/>
      </c>
      <c r="I126" s="56" t="str">
        <f>IF(I125&gt;0,$D$14*I125/1000,"")</f>
        <v/>
      </c>
      <c r="J126" s="56" t="str">
        <f>IF(J125&gt;0,$D$14*J125/1000,"")</f>
        <v/>
      </c>
      <c r="K126" s="56" t="str">
        <f>IF(K125&gt;0,$D$14*K125/1000,"")</f>
        <v/>
      </c>
      <c r="L126" s="76"/>
      <c r="M126" s="85"/>
      <c r="N126" s="79"/>
    </row>
    <row r="127" spans="1:24" ht="15.75" x14ac:dyDescent="0.25">
      <c r="A127" s="80" t="s">
        <v>41</v>
      </c>
      <c r="B127" s="74">
        <f>SUM(D127:K127)</f>
        <v>0</v>
      </c>
      <c r="C127" s="74" t="s">
        <v>21</v>
      </c>
      <c r="D127" s="57"/>
      <c r="E127" s="58"/>
      <c r="F127" s="58"/>
      <c r="G127" s="58"/>
      <c r="H127" s="58"/>
      <c r="I127" s="58"/>
      <c r="J127" s="58"/>
      <c r="K127" s="58"/>
      <c r="L127" s="59"/>
      <c r="M127" s="51"/>
      <c r="N127" s="41">
        <f>L127*M127</f>
        <v>0</v>
      </c>
    </row>
    <row r="128" spans="1:24" ht="15.75" x14ac:dyDescent="0.25">
      <c r="A128" s="80"/>
      <c r="B128" s="74"/>
      <c r="C128" s="74"/>
      <c r="D128" s="45" t="str">
        <f t="shared" ref="D128:K128" si="35">IF(D127&gt;0,$D$14*D127/1000,"")</f>
        <v/>
      </c>
      <c r="E128" s="42" t="str">
        <f t="shared" si="35"/>
        <v/>
      </c>
      <c r="F128" s="42" t="str">
        <f t="shared" si="35"/>
        <v/>
      </c>
      <c r="G128" s="42" t="str">
        <f t="shared" si="35"/>
        <v/>
      </c>
      <c r="H128" s="42" t="str">
        <f t="shared" si="35"/>
        <v/>
      </c>
      <c r="I128" s="42" t="str">
        <f t="shared" si="35"/>
        <v/>
      </c>
      <c r="J128" s="42" t="str">
        <f t="shared" si="35"/>
        <v/>
      </c>
      <c r="K128" s="42" t="str">
        <f t="shared" si="35"/>
        <v/>
      </c>
      <c r="L128" s="60">
        <f>SUM(D128:K128)</f>
        <v>0</v>
      </c>
      <c r="M128" s="51"/>
      <c r="N128" s="41">
        <f>L128*M128</f>
        <v>0</v>
      </c>
    </row>
    <row r="129" spans="1:14" ht="15.75" x14ac:dyDescent="0.25">
      <c r="A129" s="81" t="s">
        <v>42</v>
      </c>
      <c r="B129" s="82"/>
      <c r="C129" s="83"/>
      <c r="D129" s="61"/>
      <c r="E129" s="62"/>
      <c r="F129" s="62"/>
      <c r="G129" s="62"/>
      <c r="H129" s="62"/>
      <c r="I129" s="62"/>
      <c r="J129" s="62"/>
      <c r="K129" s="62"/>
      <c r="L129" s="63"/>
      <c r="M129" s="64"/>
      <c r="N129" s="65"/>
    </row>
    <row r="130" spans="1:14" ht="15.75" x14ac:dyDescent="0.25">
      <c r="A130" s="81" t="s">
        <v>43</v>
      </c>
      <c r="B130" s="82"/>
      <c r="C130" s="83"/>
      <c r="D130" s="66"/>
      <c r="E130" s="67"/>
      <c r="F130" s="34"/>
      <c r="G130" s="34"/>
      <c r="H130" s="34"/>
      <c r="I130" s="34"/>
      <c r="J130" s="34"/>
      <c r="K130" s="34"/>
      <c r="L130" s="68"/>
      <c r="M130" s="68"/>
      <c r="N130" s="69"/>
    </row>
    <row r="131" spans="1:14" ht="15.75" x14ac:dyDescent="0.25">
      <c r="A131" s="70"/>
      <c r="B131" s="3"/>
      <c r="C131" s="3"/>
      <c r="D131" s="4"/>
      <c r="E131" s="4"/>
      <c r="F131" s="4"/>
      <c r="G131" s="4"/>
      <c r="H131" s="4"/>
      <c r="I131" s="4"/>
      <c r="J131" s="4"/>
      <c r="K131" s="31"/>
      <c r="L131" s="31"/>
      <c r="M131" s="7"/>
    </row>
    <row r="132" spans="1:14" ht="15.75" x14ac:dyDescent="0.25">
      <c r="A132" s="84" t="s">
        <v>62</v>
      </c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</row>
  </sheetData>
  <mergeCells count="326">
    <mergeCell ref="N43:N44"/>
    <mergeCell ref="A41:A42"/>
    <mergeCell ref="B41:B42"/>
    <mergeCell ref="C41:C42"/>
    <mergeCell ref="L41:L42"/>
    <mergeCell ref="M41:M42"/>
    <mergeCell ref="N45:N46"/>
    <mergeCell ref="A47:A48"/>
    <mergeCell ref="B47:B48"/>
    <mergeCell ref="C47:C48"/>
    <mergeCell ref="L47:L48"/>
    <mergeCell ref="M47:M48"/>
    <mergeCell ref="N47:N48"/>
    <mergeCell ref="A45:A46"/>
    <mergeCell ref="B45:B46"/>
    <mergeCell ref="C45:C46"/>
    <mergeCell ref="L45:L46"/>
    <mergeCell ref="M45:M46"/>
    <mergeCell ref="N41:N42"/>
    <mergeCell ref="A43:A44"/>
    <mergeCell ref="B43:B44"/>
    <mergeCell ref="C43:C44"/>
    <mergeCell ref="L43:L44"/>
    <mergeCell ref="M43:M44"/>
    <mergeCell ref="A37:A38"/>
    <mergeCell ref="B37:B38"/>
    <mergeCell ref="C37:C38"/>
    <mergeCell ref="L37:L38"/>
    <mergeCell ref="M37:M38"/>
    <mergeCell ref="N37:N38"/>
    <mergeCell ref="A39:A40"/>
    <mergeCell ref="B39:B40"/>
    <mergeCell ref="C39:C40"/>
    <mergeCell ref="L39:L40"/>
    <mergeCell ref="M39:M40"/>
    <mergeCell ref="N39:N40"/>
    <mergeCell ref="N19:N20"/>
    <mergeCell ref="N17:N18"/>
    <mergeCell ref="A15:A16"/>
    <mergeCell ref="B15:B16"/>
    <mergeCell ref="C15:C16"/>
    <mergeCell ref="L15:L16"/>
    <mergeCell ref="M15:M16"/>
    <mergeCell ref="N15:N16"/>
    <mergeCell ref="A17:A18"/>
    <mergeCell ref="B17:B18"/>
    <mergeCell ref="C17:C18"/>
    <mergeCell ref="L17:L18"/>
    <mergeCell ref="M17:M18"/>
    <mergeCell ref="A19:A20"/>
    <mergeCell ref="B19:B20"/>
    <mergeCell ref="C19:C20"/>
    <mergeCell ref="L19:L20"/>
    <mergeCell ref="M19:M20"/>
    <mergeCell ref="N25:N26"/>
    <mergeCell ref="A21:A22"/>
    <mergeCell ref="B21:B22"/>
    <mergeCell ref="C21:C22"/>
    <mergeCell ref="L21:L22"/>
    <mergeCell ref="M21:M22"/>
    <mergeCell ref="N21:N22"/>
    <mergeCell ref="A25:A26"/>
    <mergeCell ref="B25:B26"/>
    <mergeCell ref="M23:M24"/>
    <mergeCell ref="N23:N24"/>
    <mergeCell ref="C25:C26"/>
    <mergeCell ref="L25:L26"/>
    <mergeCell ref="M25:M26"/>
    <mergeCell ref="A23:A24"/>
    <mergeCell ref="B23:B24"/>
    <mergeCell ref="C23:C24"/>
    <mergeCell ref="L23:L24"/>
    <mergeCell ref="D1:G1"/>
    <mergeCell ref="A2:B2"/>
    <mergeCell ref="D3:J3"/>
    <mergeCell ref="D4:J4"/>
    <mergeCell ref="D8:J9"/>
    <mergeCell ref="L11:M11"/>
    <mergeCell ref="L12:L13"/>
    <mergeCell ref="M12:M13"/>
    <mergeCell ref="N12:N13"/>
    <mergeCell ref="A13:A14"/>
    <mergeCell ref="B13:B14"/>
    <mergeCell ref="C13:C14"/>
    <mergeCell ref="D10:D12"/>
    <mergeCell ref="E10:E12"/>
    <mergeCell ref="F10:F12"/>
    <mergeCell ref="I10:I13"/>
    <mergeCell ref="K10:K13"/>
    <mergeCell ref="H10:H12"/>
    <mergeCell ref="G10:G13"/>
    <mergeCell ref="J10:J13"/>
    <mergeCell ref="N29:N30"/>
    <mergeCell ref="A27:A28"/>
    <mergeCell ref="B27:B28"/>
    <mergeCell ref="C27:C28"/>
    <mergeCell ref="L27:L28"/>
    <mergeCell ref="M27:M28"/>
    <mergeCell ref="N27:N28"/>
    <mergeCell ref="A31:A32"/>
    <mergeCell ref="B29:B30"/>
    <mergeCell ref="C29:C30"/>
    <mergeCell ref="L29:L30"/>
    <mergeCell ref="M29:M30"/>
    <mergeCell ref="N35:N36"/>
    <mergeCell ref="A35:A36"/>
    <mergeCell ref="B35:B36"/>
    <mergeCell ref="C35:C36"/>
    <mergeCell ref="L35:L36"/>
    <mergeCell ref="M35:M36"/>
    <mergeCell ref="N33:N34"/>
    <mergeCell ref="B31:B32"/>
    <mergeCell ref="C31:C32"/>
    <mergeCell ref="L31:L32"/>
    <mergeCell ref="M31:M32"/>
    <mergeCell ref="N31:N32"/>
    <mergeCell ref="A33:A34"/>
    <mergeCell ref="B33:B34"/>
    <mergeCell ref="C33:C34"/>
    <mergeCell ref="L33:L34"/>
    <mergeCell ref="M33:M34"/>
    <mergeCell ref="A49:A50"/>
    <mergeCell ref="B49:B50"/>
    <mergeCell ref="C49:C50"/>
    <mergeCell ref="L49:L50"/>
    <mergeCell ref="M49:M50"/>
    <mergeCell ref="N53:N54"/>
    <mergeCell ref="A51:A52"/>
    <mergeCell ref="B51:B52"/>
    <mergeCell ref="C51:C52"/>
    <mergeCell ref="L51:L52"/>
    <mergeCell ref="M51:M52"/>
    <mergeCell ref="N51:N52"/>
    <mergeCell ref="N49:N50"/>
    <mergeCell ref="A62:C62"/>
    <mergeCell ref="C55:C56"/>
    <mergeCell ref="A64:M64"/>
    <mergeCell ref="A57:A58"/>
    <mergeCell ref="B57:B58"/>
    <mergeCell ref="C57:C58"/>
    <mergeCell ref="L57:L58"/>
    <mergeCell ref="M57:M58"/>
    <mergeCell ref="L53:L54"/>
    <mergeCell ref="M53:M54"/>
    <mergeCell ref="A53:A54"/>
    <mergeCell ref="B53:B54"/>
    <mergeCell ref="C53:C54"/>
    <mergeCell ref="A61:C61"/>
    <mergeCell ref="N57:N58"/>
    <mergeCell ref="A59:A60"/>
    <mergeCell ref="B59:B60"/>
    <mergeCell ref="C59:C60"/>
    <mergeCell ref="L55:L56"/>
    <mergeCell ref="M55:M56"/>
    <mergeCell ref="N55:N56"/>
    <mergeCell ref="A55:A56"/>
    <mergeCell ref="B55:B56"/>
    <mergeCell ref="B109:B110"/>
    <mergeCell ref="C109:C110"/>
    <mergeCell ref="L109:L110"/>
    <mergeCell ref="M109:M110"/>
    <mergeCell ref="N113:N114"/>
    <mergeCell ref="A115:A116"/>
    <mergeCell ref="B115:B116"/>
    <mergeCell ref="C115:C116"/>
    <mergeCell ref="L115:L116"/>
    <mergeCell ref="M115:M116"/>
    <mergeCell ref="N115:N116"/>
    <mergeCell ref="A113:A114"/>
    <mergeCell ref="B113:B114"/>
    <mergeCell ref="C113:C114"/>
    <mergeCell ref="L113:L114"/>
    <mergeCell ref="M113:M114"/>
    <mergeCell ref="N109:N110"/>
    <mergeCell ref="A111:A112"/>
    <mergeCell ref="B111:B112"/>
    <mergeCell ref="C111:C112"/>
    <mergeCell ref="L111:L112"/>
    <mergeCell ref="M111:M112"/>
    <mergeCell ref="N83:N84"/>
    <mergeCell ref="N81:N82"/>
    <mergeCell ref="A79:A80"/>
    <mergeCell ref="B79:B80"/>
    <mergeCell ref="C79:C80"/>
    <mergeCell ref="L79:L80"/>
    <mergeCell ref="M79:M80"/>
    <mergeCell ref="N79:N80"/>
    <mergeCell ref="A81:A82"/>
    <mergeCell ref="B81:B82"/>
    <mergeCell ref="C81:C82"/>
    <mergeCell ref="L81:L82"/>
    <mergeCell ref="M81:M82"/>
    <mergeCell ref="A83:A84"/>
    <mergeCell ref="B83:B84"/>
    <mergeCell ref="C83:C84"/>
    <mergeCell ref="L83:L84"/>
    <mergeCell ref="M83:M84"/>
    <mergeCell ref="N91:N92"/>
    <mergeCell ref="A85:A86"/>
    <mergeCell ref="B85:B86"/>
    <mergeCell ref="C85:C86"/>
    <mergeCell ref="L85:L86"/>
    <mergeCell ref="M85:M86"/>
    <mergeCell ref="N85:N86"/>
    <mergeCell ref="A91:A92"/>
    <mergeCell ref="B91:B92"/>
    <mergeCell ref="M89:M90"/>
    <mergeCell ref="N89:N90"/>
    <mergeCell ref="C91:C92"/>
    <mergeCell ref="L91:L92"/>
    <mergeCell ref="M91:M92"/>
    <mergeCell ref="A89:A90"/>
    <mergeCell ref="B89:B90"/>
    <mergeCell ref="C89:C90"/>
    <mergeCell ref="L89:L90"/>
    <mergeCell ref="A87:A88"/>
    <mergeCell ref="B87:B88"/>
    <mergeCell ref="C87:C88"/>
    <mergeCell ref="L87:L88"/>
    <mergeCell ref="M87:M88"/>
    <mergeCell ref="N87:N88"/>
    <mergeCell ref="D65:G65"/>
    <mergeCell ref="A66:B66"/>
    <mergeCell ref="D67:J67"/>
    <mergeCell ref="D68:J68"/>
    <mergeCell ref="D72:J73"/>
    <mergeCell ref="L75:M75"/>
    <mergeCell ref="L76:L77"/>
    <mergeCell ref="M76:M77"/>
    <mergeCell ref="N76:N77"/>
    <mergeCell ref="A77:A78"/>
    <mergeCell ref="B77:B78"/>
    <mergeCell ref="C77:C78"/>
    <mergeCell ref="D74:D76"/>
    <mergeCell ref="E74:E76"/>
    <mergeCell ref="F74:F76"/>
    <mergeCell ref="I74:I77"/>
    <mergeCell ref="K74:K77"/>
    <mergeCell ref="H74:H76"/>
    <mergeCell ref="G74:G77"/>
    <mergeCell ref="J74:J77"/>
    <mergeCell ref="N97:N98"/>
    <mergeCell ref="A95:A96"/>
    <mergeCell ref="B95:B96"/>
    <mergeCell ref="C95:C96"/>
    <mergeCell ref="L95:L96"/>
    <mergeCell ref="M95:M96"/>
    <mergeCell ref="N95:N96"/>
    <mergeCell ref="A99:A100"/>
    <mergeCell ref="B97:B98"/>
    <mergeCell ref="C97:C98"/>
    <mergeCell ref="L97:L98"/>
    <mergeCell ref="M97:M98"/>
    <mergeCell ref="N101:N102"/>
    <mergeCell ref="B99:B100"/>
    <mergeCell ref="C99:C100"/>
    <mergeCell ref="L99:L100"/>
    <mergeCell ref="M99:M100"/>
    <mergeCell ref="N99:N100"/>
    <mergeCell ref="A101:A102"/>
    <mergeCell ref="B101:B102"/>
    <mergeCell ref="C101:C102"/>
    <mergeCell ref="L101:L102"/>
    <mergeCell ref="M101:M102"/>
    <mergeCell ref="L119:L120"/>
    <mergeCell ref="M119:M120"/>
    <mergeCell ref="N119:N120"/>
    <mergeCell ref="N117:N118"/>
    <mergeCell ref="N103:N104"/>
    <mergeCell ref="A103:A104"/>
    <mergeCell ref="B103:B104"/>
    <mergeCell ref="C103:C104"/>
    <mergeCell ref="L103:L104"/>
    <mergeCell ref="M103:M104"/>
    <mergeCell ref="A105:A106"/>
    <mergeCell ref="B105:B106"/>
    <mergeCell ref="C105:C106"/>
    <mergeCell ref="L105:L106"/>
    <mergeCell ref="M105:M106"/>
    <mergeCell ref="N105:N106"/>
    <mergeCell ref="A107:A108"/>
    <mergeCell ref="B107:B108"/>
    <mergeCell ref="C107:C108"/>
    <mergeCell ref="L107:L108"/>
    <mergeCell ref="M107:M108"/>
    <mergeCell ref="N107:N108"/>
    <mergeCell ref="N111:N112"/>
    <mergeCell ref="A109:A110"/>
    <mergeCell ref="A130:C130"/>
    <mergeCell ref="C123:C124"/>
    <mergeCell ref="A132:M132"/>
    <mergeCell ref="A125:A126"/>
    <mergeCell ref="B125:B126"/>
    <mergeCell ref="C125:C126"/>
    <mergeCell ref="L125:L126"/>
    <mergeCell ref="M125:M126"/>
    <mergeCell ref="L121:L122"/>
    <mergeCell ref="M121:M122"/>
    <mergeCell ref="A121:A122"/>
    <mergeCell ref="B121:B122"/>
    <mergeCell ref="C121:C122"/>
    <mergeCell ref="A129:C129"/>
    <mergeCell ref="A93:A94"/>
    <mergeCell ref="B93:B94"/>
    <mergeCell ref="C93:C94"/>
    <mergeCell ref="L93:L94"/>
    <mergeCell ref="M93:M94"/>
    <mergeCell ref="N93:N94"/>
    <mergeCell ref="N125:N126"/>
    <mergeCell ref="A127:A128"/>
    <mergeCell ref="B127:B128"/>
    <mergeCell ref="C127:C128"/>
    <mergeCell ref="L123:L124"/>
    <mergeCell ref="M123:M124"/>
    <mergeCell ref="N123:N124"/>
    <mergeCell ref="A123:A124"/>
    <mergeCell ref="B123:B124"/>
    <mergeCell ref="A117:A118"/>
    <mergeCell ref="B117:B118"/>
    <mergeCell ref="C117:C118"/>
    <mergeCell ref="L117:L118"/>
    <mergeCell ref="M117:M118"/>
    <mergeCell ref="N121:N122"/>
    <mergeCell ref="A119:A120"/>
    <mergeCell ref="B119:B120"/>
    <mergeCell ref="C119:C1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modified xsi:type="dcterms:W3CDTF">2025-06-20T08:05:58Z</dcterms:modified>
  <cp:category/>
</cp:coreProperties>
</file>